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5600" windowHeight="7770"/>
  </bookViews>
  <sheets>
    <sheet name="完成" sheetId="1" r:id="rId1"/>
    <sheet name="書式設定" sheetId="4" r:id="rId2"/>
    <sheet name="数式" sheetId="6" r:id="rId3"/>
  </sheets>
  <definedNames>
    <definedName name="_xlnm.Print_Area" localSheetId="0">完成!$A$1:$H$40</definedName>
    <definedName name="_xlnm.Print_Area" localSheetId="1">書式設定!$A$1:$H$41</definedName>
    <definedName name="_xlnm.Print_Area" localSheetId="2">数式!$A$1:$H$41</definedName>
  </definedNames>
  <calcPr calcId="145621"/>
</workbook>
</file>

<file path=xl/calcChain.xml><?xml version="1.0" encoding="utf-8"?>
<calcChain xmlns="http://schemas.openxmlformats.org/spreadsheetml/2006/main">
  <c r="B19" i="6" l="1"/>
  <c r="B18" i="6"/>
  <c r="B17" i="6"/>
  <c r="F17" i="6" s="1"/>
  <c r="B16" i="6"/>
  <c r="B16" i="1"/>
  <c r="B17" i="1"/>
  <c r="B18" i="1"/>
  <c r="B19" i="1"/>
  <c r="F16" i="6"/>
  <c r="F12" i="6"/>
  <c r="F11" i="6"/>
  <c r="F22" i="6"/>
  <c r="F21" i="6"/>
  <c r="F19" i="6"/>
  <c r="F18" i="6"/>
  <c r="F15" i="6"/>
  <c r="D13" i="6"/>
  <c r="F13" i="6" s="1"/>
  <c r="D12" i="6"/>
  <c r="D11" i="6"/>
  <c r="F10" i="6"/>
  <c r="F22" i="4"/>
  <c r="F21" i="4"/>
  <c r="F19" i="4"/>
  <c r="B19" i="4"/>
  <c r="F18" i="4"/>
  <c r="B18" i="4"/>
  <c r="F17" i="4"/>
  <c r="B17" i="4"/>
  <c r="F16" i="4"/>
  <c r="B16" i="4"/>
  <c r="F15" i="4"/>
  <c r="D13" i="4"/>
  <c r="F13" i="4" s="1"/>
  <c r="D12" i="4"/>
  <c r="F12" i="4" s="1"/>
  <c r="D11" i="4"/>
  <c r="F11" i="4" s="1"/>
  <c r="F10" i="4"/>
  <c r="F25" i="6" l="1"/>
  <c r="F29" i="6" s="1"/>
  <c r="F25" i="4"/>
  <c r="F29" i="4" s="1"/>
  <c r="F10" i="1"/>
  <c r="D11" i="1"/>
  <c r="F11" i="1" s="1"/>
  <c r="D12" i="1"/>
  <c r="F12" i="1"/>
  <c r="D13" i="1"/>
  <c r="F13" i="1" s="1"/>
  <c r="F15" i="1"/>
  <c r="F16" i="1"/>
  <c r="F17" i="1"/>
  <c r="F18" i="1"/>
  <c r="F19" i="1"/>
  <c r="F21" i="1"/>
  <c r="F22" i="1"/>
  <c r="F25" i="1" l="1"/>
  <c r="F29" i="1" s="1"/>
</calcChain>
</file>

<file path=xl/sharedStrings.xml><?xml version="1.0" encoding="utf-8"?>
<sst xmlns="http://schemas.openxmlformats.org/spreadsheetml/2006/main" count="168" uniqueCount="28">
  <si>
    <t>賃貸計算書</t>
    <rPh sb="0" eb="2">
      <t>チンタイ</t>
    </rPh>
    <rPh sb="2" eb="5">
      <t>ケイサンショ</t>
    </rPh>
    <phoneticPr fontId="2"/>
  </si>
  <si>
    <t>ご氏名</t>
    <rPh sb="1" eb="3">
      <t>シメイ</t>
    </rPh>
    <phoneticPr fontId="2"/>
  </si>
  <si>
    <t>物件名：部屋番号</t>
    <rPh sb="0" eb="2">
      <t>ブッケン</t>
    </rPh>
    <rPh sb="2" eb="3">
      <t>メイ</t>
    </rPh>
    <rPh sb="4" eb="6">
      <t>ヘヤ</t>
    </rPh>
    <rPh sb="6" eb="8">
      <t>バンゴウ</t>
    </rPh>
    <phoneticPr fontId="2"/>
  </si>
  <si>
    <t>賃料</t>
    <rPh sb="0" eb="2">
      <t>チンリョウ</t>
    </rPh>
    <phoneticPr fontId="2"/>
  </si>
  <si>
    <t>管理費等</t>
    <rPh sb="0" eb="4">
      <t>カンリヒトウ</t>
    </rPh>
    <phoneticPr fontId="2"/>
  </si>
  <si>
    <t>駐車料金</t>
    <rPh sb="0" eb="2">
      <t>チュウシャ</t>
    </rPh>
    <rPh sb="2" eb="4">
      <t>リョウキン</t>
    </rPh>
    <phoneticPr fontId="2"/>
  </si>
  <si>
    <t>円／月</t>
    <rPh sb="0" eb="1">
      <t>エン</t>
    </rPh>
    <rPh sb="2" eb="3">
      <t>ツキ</t>
    </rPh>
    <phoneticPr fontId="2"/>
  </si>
  <si>
    <t>契約月日</t>
    <rPh sb="0" eb="2">
      <t>ケイヤク</t>
    </rPh>
    <rPh sb="2" eb="3">
      <t>ツキ</t>
    </rPh>
    <rPh sb="3" eb="4">
      <t>ヒ</t>
    </rPh>
    <phoneticPr fontId="2"/>
  </si>
  <si>
    <t>礼金</t>
    <rPh sb="0" eb="2">
      <t>レイキン</t>
    </rPh>
    <phoneticPr fontId="2"/>
  </si>
  <si>
    <t>敷金</t>
    <rPh sb="0" eb="2">
      <t>シキキン</t>
    </rPh>
    <phoneticPr fontId="2"/>
  </si>
  <si>
    <t>ヶ月×</t>
    <rPh sb="1" eb="2">
      <t>ゲツ</t>
    </rPh>
    <phoneticPr fontId="2"/>
  </si>
  <si>
    <t>月分日割り</t>
    <rPh sb="0" eb="1">
      <t>ツキ</t>
    </rPh>
    <rPh sb="1" eb="2">
      <t>ブン</t>
    </rPh>
    <rPh sb="2" eb="4">
      <t>ヒワ</t>
    </rPh>
    <phoneticPr fontId="2"/>
  </si>
  <si>
    <t>円</t>
    <rPh sb="0" eb="1">
      <t>エン</t>
    </rPh>
    <phoneticPr fontId="2"/>
  </si>
  <si>
    <t>日分</t>
    <rPh sb="0" eb="1">
      <t>ヒ</t>
    </rPh>
    <rPh sb="1" eb="2">
      <t>ブン</t>
    </rPh>
    <phoneticPr fontId="2"/>
  </si>
  <si>
    <t>（１ヶ月を</t>
    <rPh sb="3" eb="4">
      <t>ゲツ</t>
    </rPh>
    <phoneticPr fontId="2"/>
  </si>
  <si>
    <t>日として</t>
    <rPh sb="0" eb="1">
      <t>ヒ</t>
    </rPh>
    <phoneticPr fontId="2"/>
  </si>
  <si>
    <t>日からの日割りとしました）</t>
    <rPh sb="0" eb="1">
      <t>ヒ</t>
    </rPh>
    <rPh sb="4" eb="6">
      <t>ヒワ</t>
    </rPh>
    <phoneticPr fontId="2"/>
  </si>
  <si>
    <t>月分</t>
    <rPh sb="0" eb="1">
      <t>ツキ</t>
    </rPh>
    <rPh sb="1" eb="2">
      <t>ブン</t>
    </rPh>
    <phoneticPr fontId="2"/>
  </si>
  <si>
    <t>駐車場</t>
    <rPh sb="0" eb="3">
      <t>チュウシャジョウ</t>
    </rPh>
    <phoneticPr fontId="2"/>
  </si>
  <si>
    <t>火災保険料（２年掛け捨て）</t>
    <rPh sb="0" eb="2">
      <t>カサイ</t>
    </rPh>
    <rPh sb="2" eb="5">
      <t>ホケンリョウ</t>
    </rPh>
    <rPh sb="7" eb="8">
      <t>ネン</t>
    </rPh>
    <rPh sb="8" eb="9">
      <t>カ</t>
    </rPh>
    <rPh sb="10" eb="11">
      <t>ス</t>
    </rPh>
    <phoneticPr fontId="2"/>
  </si>
  <si>
    <t>手数料（含消費税）</t>
    <rPh sb="0" eb="3">
      <t>テスウリョウ</t>
    </rPh>
    <rPh sb="4" eb="5">
      <t>フク</t>
    </rPh>
    <rPh sb="5" eb="8">
      <t>ショウヒゼイ</t>
    </rPh>
    <phoneticPr fontId="2"/>
  </si>
  <si>
    <t>駐車場手数料（含消費税）</t>
    <rPh sb="0" eb="3">
      <t>チュウシャジョウ</t>
    </rPh>
    <rPh sb="3" eb="6">
      <t>テスウリョウ</t>
    </rPh>
    <rPh sb="7" eb="8">
      <t>フク</t>
    </rPh>
    <rPh sb="8" eb="11">
      <t>ショウヒゼイ</t>
    </rPh>
    <phoneticPr fontId="2"/>
  </si>
  <si>
    <t>鍵交換代（含消費税）</t>
    <rPh sb="0" eb="1">
      <t>カギ</t>
    </rPh>
    <rPh sb="1" eb="3">
      <t>コウカン</t>
    </rPh>
    <rPh sb="3" eb="4">
      <t>ダイ</t>
    </rPh>
    <rPh sb="5" eb="6">
      <t>フクミ</t>
    </rPh>
    <rPh sb="6" eb="9">
      <t>ショウヒゼイ</t>
    </rPh>
    <phoneticPr fontId="2"/>
  </si>
  <si>
    <t>合計</t>
    <rPh sb="0" eb="2">
      <t>ゴウケイ</t>
    </rPh>
    <phoneticPr fontId="2"/>
  </si>
  <si>
    <t>手付金</t>
    <rPh sb="0" eb="2">
      <t>テツケ</t>
    </rPh>
    <rPh sb="2" eb="3">
      <t>キン</t>
    </rPh>
    <phoneticPr fontId="2"/>
  </si>
  <si>
    <t>差し引き残金</t>
    <rPh sb="0" eb="1">
      <t>サ</t>
    </rPh>
    <rPh sb="2" eb="3">
      <t>ヒ</t>
    </rPh>
    <rPh sb="4" eb="6">
      <t>ザンキン</t>
    </rPh>
    <phoneticPr fontId="2"/>
  </si>
  <si>
    <t>備考：</t>
    <rPh sb="0" eb="2">
      <t>ビコウ</t>
    </rPh>
    <phoneticPr fontId="2"/>
  </si>
  <si>
    <t>入居月日</t>
    <rPh sb="0" eb="2">
      <t>ニュウキョ</t>
    </rPh>
    <rPh sb="2" eb="3">
      <t>ツキ</t>
    </rPh>
    <rPh sb="3" eb="4">
      <t>ビ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</si>
</sst>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@&quot;　様&quot;"/>
    <numFmt numFmtId="177" formatCode="#,##0_ "/>
    <numFmt numFmtId="178" formatCode="[$-411]ggge&quot;年&quot;m&quot;月&quot;d&quot;日&quot;;@"/>
  </numFmts>
  <fonts count="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20"/>
      <name val="ＭＳ Ｐゴシック"/>
      <family val="3"/>
      <charset val="128"/>
    </font>
    <font>
      <sz val="16"/>
      <name val="ＭＳ Ｐゴシック"/>
      <family val="3"/>
      <charset val="128"/>
    </font>
    <font>
      <b/>
      <sz val="1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3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9">
    <xf numFmtId="0" fontId="0" fillId="0" borderId="0" xfId="0">
      <alignment vertical="center"/>
    </xf>
    <xf numFmtId="0" fontId="4" fillId="0" borderId="1" xfId="0" applyFont="1" applyBorder="1">
      <alignment vertical="center"/>
    </xf>
    <xf numFmtId="0" fontId="0" fillId="0" borderId="1" xfId="0" applyBorder="1">
      <alignment vertical="center"/>
    </xf>
    <xf numFmtId="0" fontId="0" fillId="0" borderId="1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2" xfId="0" applyBorder="1">
      <alignment vertical="center"/>
    </xf>
    <xf numFmtId="177" fontId="0" fillId="0" borderId="1" xfId="0" applyNumberFormat="1" applyBorder="1">
      <alignment vertical="center"/>
    </xf>
    <xf numFmtId="177" fontId="0" fillId="0" borderId="2" xfId="0" applyNumberFormat="1" applyBorder="1">
      <alignment vertical="center"/>
    </xf>
    <xf numFmtId="0" fontId="0" fillId="0" borderId="1" xfId="0" applyBorder="1" applyAlignment="1">
      <alignment horizontal="right" vertical="center"/>
    </xf>
    <xf numFmtId="178" fontId="0" fillId="0" borderId="1" xfId="0" applyNumberFormat="1" applyBorder="1" applyAlignment="1">
      <alignment horizontal="left" vertical="center"/>
    </xf>
    <xf numFmtId="178" fontId="0" fillId="0" borderId="1" xfId="0" applyNumberFormat="1" applyBorder="1">
      <alignment vertical="center"/>
    </xf>
    <xf numFmtId="0" fontId="0" fillId="0" borderId="2" xfId="0" applyBorder="1" applyAlignment="1">
      <alignment horizontal="right" vertical="center"/>
    </xf>
    <xf numFmtId="178" fontId="0" fillId="0" borderId="2" xfId="0" applyNumberFormat="1" applyBorder="1" applyAlignment="1">
      <alignment horizontal="left" vertical="center"/>
    </xf>
    <xf numFmtId="178" fontId="0" fillId="0" borderId="2" xfId="0" applyNumberFormat="1" applyBorder="1">
      <alignment vertical="center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0" fontId="0" fillId="0" borderId="8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0" fillId="0" borderId="13" xfId="0" applyBorder="1">
      <alignment vertical="center"/>
    </xf>
    <xf numFmtId="0" fontId="0" fillId="0" borderId="14" xfId="0" applyBorder="1">
      <alignment vertical="center"/>
    </xf>
    <xf numFmtId="0" fontId="0" fillId="0" borderId="15" xfId="0" applyBorder="1">
      <alignment vertical="center"/>
    </xf>
    <xf numFmtId="0" fontId="0" fillId="0" borderId="16" xfId="0" applyBorder="1">
      <alignment vertical="center"/>
    </xf>
    <xf numFmtId="0" fontId="0" fillId="0" borderId="17" xfId="0" applyBorder="1">
      <alignment vertical="center"/>
    </xf>
    <xf numFmtId="0" fontId="0" fillId="0" borderId="18" xfId="0" applyBorder="1">
      <alignment vertical="center"/>
    </xf>
    <xf numFmtId="0" fontId="0" fillId="0" borderId="19" xfId="0" applyBorder="1">
      <alignment vertical="center"/>
    </xf>
    <xf numFmtId="0" fontId="0" fillId="0" borderId="20" xfId="0" applyBorder="1">
      <alignment vertical="center"/>
    </xf>
    <xf numFmtId="0" fontId="0" fillId="0" borderId="21" xfId="0" applyBorder="1">
      <alignment vertical="center"/>
    </xf>
    <xf numFmtId="0" fontId="0" fillId="0" borderId="22" xfId="0" applyBorder="1">
      <alignment vertical="center"/>
    </xf>
    <xf numFmtId="0" fontId="0" fillId="0" borderId="23" xfId="0" applyBorder="1">
      <alignment vertical="center"/>
    </xf>
    <xf numFmtId="0" fontId="0" fillId="0" borderId="24" xfId="0" applyBorder="1">
      <alignment vertical="center"/>
    </xf>
    <xf numFmtId="0" fontId="0" fillId="0" borderId="25" xfId="0" applyBorder="1">
      <alignment vertical="center"/>
    </xf>
    <xf numFmtId="0" fontId="0" fillId="0" borderId="0" xfId="0" applyBorder="1">
      <alignment vertical="center"/>
    </xf>
    <xf numFmtId="0" fontId="0" fillId="0" borderId="26" xfId="0" applyBorder="1">
      <alignment vertical="center"/>
    </xf>
    <xf numFmtId="0" fontId="0" fillId="0" borderId="27" xfId="0" applyBorder="1">
      <alignment vertical="center"/>
    </xf>
    <xf numFmtId="0" fontId="0" fillId="0" borderId="28" xfId="0" applyBorder="1">
      <alignment vertical="center"/>
    </xf>
    <xf numFmtId="0" fontId="0" fillId="0" borderId="29" xfId="0" applyBorder="1">
      <alignment vertical="center"/>
    </xf>
    <xf numFmtId="0" fontId="0" fillId="0" borderId="30" xfId="0" applyBorder="1" applyAlignment="1">
      <alignment horizontal="distributed" vertical="center"/>
    </xf>
    <xf numFmtId="0" fontId="0" fillId="0" borderId="14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4" fillId="0" borderId="32" xfId="0" applyFont="1" applyBorder="1" applyAlignment="1">
      <alignment horizontal="distributed" vertical="center"/>
    </xf>
    <xf numFmtId="0" fontId="5" fillId="0" borderId="33" xfId="0" applyFont="1" applyBorder="1">
      <alignment vertical="center"/>
    </xf>
    <xf numFmtId="0" fontId="5" fillId="0" borderId="34" xfId="0" applyFont="1" applyBorder="1">
      <alignment vertical="center"/>
    </xf>
    <xf numFmtId="0" fontId="5" fillId="0" borderId="20" xfId="0" applyFont="1" applyBorder="1">
      <alignment vertical="center"/>
    </xf>
    <xf numFmtId="177" fontId="0" fillId="0" borderId="11" xfId="0" applyNumberFormat="1" applyBorder="1">
      <alignment vertical="center"/>
    </xf>
    <xf numFmtId="177" fontId="0" fillId="0" borderId="4" xfId="0" applyNumberFormat="1" applyBorder="1">
      <alignment vertical="center"/>
    </xf>
    <xf numFmtId="38" fontId="0" fillId="0" borderId="11" xfId="1" applyFont="1" applyBorder="1">
      <alignment vertical="center"/>
    </xf>
    <xf numFmtId="38" fontId="0" fillId="0" borderId="4" xfId="1" applyFont="1" applyBorder="1">
      <alignment vertical="center"/>
    </xf>
    <xf numFmtId="38" fontId="0" fillId="0" borderId="7" xfId="1" applyFont="1" applyBorder="1">
      <alignment vertical="center"/>
    </xf>
    <xf numFmtId="38" fontId="0" fillId="0" borderId="9" xfId="1" applyFont="1" applyBorder="1">
      <alignment vertical="center"/>
    </xf>
    <xf numFmtId="38" fontId="0" fillId="0" borderId="5" xfId="1" applyFont="1" applyBorder="1">
      <alignment vertical="center"/>
    </xf>
    <xf numFmtId="38" fontId="5" fillId="0" borderId="34" xfId="1" applyFont="1" applyBorder="1">
      <alignment vertical="center"/>
    </xf>
    <xf numFmtId="0" fontId="3" fillId="0" borderId="0" xfId="0" applyFont="1" applyAlignment="1">
      <alignment horizontal="center" vertical="center"/>
    </xf>
    <xf numFmtId="178" fontId="0" fillId="0" borderId="28" xfId="0" applyNumberFormat="1" applyBorder="1" applyAlignment="1">
      <alignment horizontal="right" vertical="center"/>
    </xf>
    <xf numFmtId="176" fontId="4" fillId="0" borderId="1" xfId="0" applyNumberFormat="1" applyFont="1" applyBorder="1" applyAlignment="1">
      <alignment horizontal="right" shrinkToFit="1"/>
    </xf>
    <xf numFmtId="0" fontId="4" fillId="0" borderId="1" xfId="0" applyFont="1" applyBorder="1" applyAlignment="1">
      <alignment horizontal="center" vertical="center" shrinkToFit="1"/>
    </xf>
    <xf numFmtId="0" fontId="0" fillId="0" borderId="0" xfId="0">
      <alignment vertical="center"/>
    </xf>
    <xf numFmtId="176" fontId="4" fillId="0" borderId="1" xfId="0" applyNumberFormat="1" applyFont="1" applyFill="1" applyBorder="1" applyAlignment="1">
      <alignment horizontal="right" shrinkToFit="1"/>
    </xf>
    <xf numFmtId="0" fontId="0" fillId="0" borderId="0" xfId="0" applyFill="1">
      <alignment vertical="center"/>
    </xf>
    <xf numFmtId="0" fontId="0" fillId="0" borderId="1" xfId="0" applyFill="1" applyBorder="1">
      <alignment vertical="center"/>
    </xf>
    <xf numFmtId="0" fontId="4" fillId="0" borderId="1" xfId="0" applyFont="1" applyFill="1" applyBorder="1" applyAlignment="1">
      <alignment horizontal="center" vertical="center" shrinkToFit="1"/>
    </xf>
    <xf numFmtId="177" fontId="0" fillId="0" borderId="1" xfId="0" applyNumberFormat="1" applyFill="1" applyBorder="1">
      <alignment vertical="center"/>
    </xf>
    <xf numFmtId="0" fontId="0" fillId="0" borderId="2" xfId="0" applyFill="1" applyBorder="1">
      <alignment vertical="center"/>
    </xf>
    <xf numFmtId="177" fontId="0" fillId="0" borderId="2" xfId="0" applyNumberFormat="1" applyFill="1" applyBorder="1">
      <alignment vertical="center"/>
    </xf>
    <xf numFmtId="0" fontId="0" fillId="0" borderId="1" xfId="0" applyFill="1" applyBorder="1" applyAlignment="1">
      <alignment horizontal="right" vertical="center"/>
    </xf>
    <xf numFmtId="178" fontId="0" fillId="0" borderId="1" xfId="0" applyNumberFormat="1" applyFill="1" applyBorder="1" applyAlignment="1">
      <alignment horizontal="left" vertical="center"/>
    </xf>
    <xf numFmtId="178" fontId="0" fillId="0" borderId="1" xfId="0" applyNumberFormat="1" applyFill="1" applyBorder="1">
      <alignment vertical="center"/>
    </xf>
    <xf numFmtId="0" fontId="0" fillId="0" borderId="2" xfId="0" applyFill="1" applyBorder="1" applyAlignment="1">
      <alignment horizontal="right" vertical="center"/>
    </xf>
    <xf numFmtId="178" fontId="0" fillId="0" borderId="2" xfId="0" applyNumberFormat="1" applyFill="1" applyBorder="1" applyAlignment="1">
      <alignment horizontal="left" vertical="center"/>
    </xf>
    <xf numFmtId="178" fontId="0" fillId="0" borderId="2" xfId="0" applyNumberFormat="1" applyFill="1" applyBorder="1">
      <alignment vertical="center"/>
    </xf>
    <xf numFmtId="178" fontId="0" fillId="0" borderId="28" xfId="0" applyNumberFormat="1" applyFill="1" applyBorder="1" applyAlignment="1">
      <alignment horizontal="right" vertical="center"/>
    </xf>
    <xf numFmtId="0" fontId="0" fillId="0" borderId="11" xfId="0" applyFill="1" applyBorder="1">
      <alignment vertical="center"/>
    </xf>
    <xf numFmtId="0" fontId="0" fillId="0" borderId="12" xfId="0" applyFill="1" applyBorder="1">
      <alignment vertical="center"/>
    </xf>
    <xf numFmtId="177" fontId="0" fillId="0" borderId="11" xfId="0" applyNumberFormat="1" applyFill="1" applyBorder="1">
      <alignment vertical="center"/>
    </xf>
    <xf numFmtId="38" fontId="0" fillId="0" borderId="11" xfId="1" applyFont="1" applyFill="1" applyBorder="1">
      <alignment vertical="center"/>
    </xf>
    <xf numFmtId="0" fontId="0" fillId="0" borderId="13" xfId="0" applyFill="1" applyBorder="1">
      <alignment vertical="center"/>
    </xf>
    <xf numFmtId="0" fontId="0" fillId="0" borderId="4" xfId="0" applyFill="1" applyBorder="1">
      <alignment vertical="center"/>
    </xf>
    <xf numFmtId="0" fontId="0" fillId="0" borderId="3" xfId="0" applyFill="1" applyBorder="1">
      <alignment vertical="center"/>
    </xf>
    <xf numFmtId="177" fontId="0" fillId="0" borderId="4" xfId="0" applyNumberFormat="1" applyFill="1" applyBorder="1">
      <alignment vertical="center"/>
    </xf>
    <xf numFmtId="38" fontId="0" fillId="0" borderId="4" xfId="1" applyFont="1" applyFill="1" applyBorder="1">
      <alignment vertical="center"/>
    </xf>
    <xf numFmtId="0" fontId="0" fillId="0" borderId="15" xfId="0" applyFill="1" applyBorder="1">
      <alignment vertical="center"/>
    </xf>
    <xf numFmtId="38" fontId="0" fillId="0" borderId="7" xfId="1" applyFont="1" applyFill="1" applyBorder="1">
      <alignment vertical="center"/>
    </xf>
    <xf numFmtId="38" fontId="0" fillId="0" borderId="9" xfId="1" applyFont="1" applyFill="1" applyBorder="1">
      <alignment vertical="center"/>
    </xf>
    <xf numFmtId="38" fontId="0" fillId="0" borderId="5" xfId="1" applyFont="1" applyFill="1" applyBorder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19050</xdr:colOff>
      <xdr:row>36</xdr:row>
      <xdr:rowOff>9525</xdr:rowOff>
    </xdr:from>
    <xdr:to>
      <xdr:col>6</xdr:col>
      <xdr:colOff>9525</xdr:colOff>
      <xdr:row>41</xdr:row>
      <xdr:rowOff>0</xdr:rowOff>
    </xdr:to>
    <xdr:sp macro="" textlink="">
      <xdr:nvSpPr>
        <xdr:cNvPr id="1025" name="Text Box 1"/>
        <xdr:cNvSpPr txBox="1">
          <a:spLocks noChangeArrowheads="1"/>
        </xdr:cNvSpPr>
      </xdr:nvSpPr>
      <xdr:spPr bwMode="auto">
        <a:xfrm>
          <a:off x="1714500" y="8743950"/>
          <a:ext cx="3000375" cy="847725"/>
        </a:xfrm>
        <a:prstGeom prst="rect">
          <a:avLst/>
        </a:prstGeom>
        <a:solidFill>
          <a:schemeClr val="accent3">
            <a:lumMod val="20000"/>
            <a:lumOff val="80000"/>
          </a:schemeClr>
        </a:solidFill>
        <a:ln>
          <a:noFill/>
        </a:ln>
        <a:extLst/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アイアール不動産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藤沢市南藤沢２０－２３　岩田ビル３Ｆ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ＴＥＬ　０４６６－２８－０００４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ＦＡＸ　０４６６－２８－９２１１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390525</xdr:colOff>
      <xdr:row>36</xdr:row>
      <xdr:rowOff>9526</xdr:rowOff>
    </xdr:from>
    <xdr:to>
      <xdr:col>5</xdr:col>
      <xdr:colOff>904875</xdr:colOff>
      <xdr:row>40</xdr:row>
      <xdr:rowOff>104776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81150" y="8743951"/>
          <a:ext cx="3067050" cy="7810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アイアール不動産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藤沢市南藤沢２０－２３　岩田ビル３Ｆ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ＴＥＬ　０４６６－２８－０００４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ＦＡＸ　０４６６－２８－９２１１</a:t>
          </a:r>
        </a:p>
      </xdr:txBody>
    </xdr:sp>
    <xdr:clientData/>
  </xdr:twoCellAnchor>
  <xdr:twoCellAnchor>
    <xdr:from>
      <xdr:col>5</xdr:col>
      <xdr:colOff>495300</xdr:colOff>
      <xdr:row>0</xdr:row>
      <xdr:rowOff>161924</xdr:rowOff>
    </xdr:from>
    <xdr:to>
      <xdr:col>8</xdr:col>
      <xdr:colOff>0</xdr:colOff>
      <xdr:row>3</xdr:row>
      <xdr:rowOff>28574</xdr:rowOff>
    </xdr:to>
    <xdr:sp macro="" textlink="">
      <xdr:nvSpPr>
        <xdr:cNvPr id="3" name="線吹き出し 2 (枠付き) 2"/>
        <xdr:cNvSpPr/>
      </xdr:nvSpPr>
      <xdr:spPr>
        <a:xfrm>
          <a:off x="4238625" y="161924"/>
          <a:ext cx="2276475" cy="581025"/>
        </a:xfrm>
        <a:prstGeom prst="borderCallout2">
          <a:avLst>
            <a:gd name="adj1" fmla="val 18750"/>
            <a:gd name="adj2" fmla="val -419"/>
            <a:gd name="adj3" fmla="val 21691"/>
            <a:gd name="adj4" fmla="val -6571"/>
            <a:gd name="adj5" fmla="val -735"/>
            <a:gd name="adj6" fmla="val -20705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サイズ：</a:t>
          </a:r>
          <a:r>
            <a:rPr kumimoji="1" lang="en-US" altLang="ja-JP" sz="1100">
              <a:solidFill>
                <a:schemeClr val="tx1"/>
              </a:solidFill>
            </a:rPr>
            <a:t>20PT</a:t>
          </a:r>
          <a:r>
            <a:rPr kumimoji="1" lang="ja-JP" altLang="en-US" sz="1100">
              <a:solidFill>
                <a:schemeClr val="tx1"/>
              </a:solidFill>
            </a:rPr>
            <a:t>、太字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A1</a:t>
          </a:r>
          <a:r>
            <a:rPr kumimoji="1" lang="ja-JP" altLang="en-US" sz="1100">
              <a:solidFill>
                <a:schemeClr val="tx1"/>
              </a:solidFill>
            </a:rPr>
            <a:t>：</a:t>
          </a:r>
          <a:r>
            <a:rPr kumimoji="1" lang="en-US" altLang="ja-JP" sz="1100">
              <a:solidFill>
                <a:schemeClr val="tx1"/>
              </a:solidFill>
            </a:rPr>
            <a:t>H1</a:t>
          </a:r>
          <a:r>
            <a:rPr kumimoji="1" lang="ja-JP" altLang="en-US" sz="1100">
              <a:solidFill>
                <a:schemeClr val="tx1"/>
              </a:solidFill>
            </a:rPr>
            <a:t>　セルを結合して中央揃え</a:t>
          </a:r>
        </a:p>
      </xdr:txBody>
    </xdr:sp>
    <xdr:clientData/>
  </xdr:twoCellAnchor>
  <xdr:twoCellAnchor>
    <xdr:from>
      <xdr:col>1</xdr:col>
      <xdr:colOff>380999</xdr:colOff>
      <xdr:row>1</xdr:row>
      <xdr:rowOff>114300</xdr:rowOff>
    </xdr:from>
    <xdr:to>
      <xdr:col>5</xdr:col>
      <xdr:colOff>457200</xdr:colOff>
      <xdr:row>3</xdr:row>
      <xdr:rowOff>219075</xdr:rowOff>
    </xdr:to>
    <xdr:sp macro="" textlink="">
      <xdr:nvSpPr>
        <xdr:cNvPr id="4" name="線吹き出し 2 (枠付き) 3"/>
        <xdr:cNvSpPr/>
      </xdr:nvSpPr>
      <xdr:spPr>
        <a:xfrm>
          <a:off x="1571624" y="419100"/>
          <a:ext cx="2628901" cy="514350"/>
        </a:xfrm>
        <a:prstGeom prst="borderCallout2">
          <a:avLst>
            <a:gd name="adj1" fmla="val 18750"/>
            <a:gd name="adj2" fmla="val -419"/>
            <a:gd name="adj3" fmla="val 21691"/>
            <a:gd name="adj4" fmla="val -6571"/>
            <a:gd name="adj5" fmla="val 55034"/>
            <a:gd name="adj6" fmla="val -18038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サイズ：</a:t>
          </a:r>
          <a:r>
            <a:rPr kumimoji="1" lang="en-US" altLang="ja-JP" sz="1100">
              <a:solidFill>
                <a:schemeClr val="tx1"/>
              </a:solidFill>
            </a:rPr>
            <a:t>16PT</a:t>
          </a: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B3</a:t>
          </a:r>
          <a:r>
            <a:rPr kumimoji="1" lang="ja-JP" altLang="en-US" sz="1100">
              <a:solidFill>
                <a:schemeClr val="tx1"/>
              </a:solidFill>
            </a:rPr>
            <a:t>：</a:t>
          </a:r>
          <a:r>
            <a:rPr kumimoji="1" lang="en-US" altLang="ja-JP" sz="1100">
              <a:solidFill>
                <a:schemeClr val="tx1"/>
              </a:solidFill>
            </a:rPr>
            <a:t>D3</a:t>
          </a:r>
          <a:r>
            <a:rPr kumimoji="1" lang="ja-JP" altLang="en-US" sz="1100">
              <a:solidFill>
                <a:schemeClr val="tx1"/>
              </a:solidFill>
            </a:rPr>
            <a:t>と</a:t>
          </a:r>
          <a:r>
            <a:rPr kumimoji="1" lang="en-US" altLang="ja-JP" sz="1100">
              <a:solidFill>
                <a:schemeClr val="tx1"/>
              </a:solidFill>
            </a:rPr>
            <a:t>D4:H4</a:t>
          </a:r>
          <a:r>
            <a:rPr kumimoji="1" lang="ja-JP" altLang="en-US" sz="1100">
              <a:solidFill>
                <a:schemeClr val="tx1"/>
              </a:solidFill>
            </a:rPr>
            <a:t>　横方向に結合し</a:t>
          </a:r>
          <a:r>
            <a:rPr kumimoji="1" lang="en-US" altLang="ja-JP" sz="1100">
              <a:solidFill>
                <a:schemeClr val="tx1"/>
              </a:solidFill>
            </a:rPr>
            <a:t>16pt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9525</xdr:colOff>
      <xdr:row>4</xdr:row>
      <xdr:rowOff>161925</xdr:rowOff>
    </xdr:from>
    <xdr:to>
      <xdr:col>1</xdr:col>
      <xdr:colOff>19050</xdr:colOff>
      <xdr:row>18</xdr:row>
      <xdr:rowOff>66675</xdr:rowOff>
    </xdr:to>
    <xdr:sp macro="" textlink="">
      <xdr:nvSpPr>
        <xdr:cNvPr id="5" name="角丸四角形 4"/>
        <xdr:cNvSpPr/>
      </xdr:nvSpPr>
      <xdr:spPr>
        <a:xfrm>
          <a:off x="9525" y="1114425"/>
          <a:ext cx="1200150" cy="3543300"/>
        </a:xfrm>
        <a:prstGeom prst="round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95249</xdr:colOff>
      <xdr:row>7</xdr:row>
      <xdr:rowOff>171450</xdr:rowOff>
    </xdr:from>
    <xdr:to>
      <xdr:col>3</xdr:col>
      <xdr:colOff>714375</xdr:colOff>
      <xdr:row>8</xdr:row>
      <xdr:rowOff>209550</xdr:rowOff>
    </xdr:to>
    <xdr:sp macro="" textlink="">
      <xdr:nvSpPr>
        <xdr:cNvPr id="6" name="線吹き出し 2 (枠付き) 5"/>
        <xdr:cNvSpPr/>
      </xdr:nvSpPr>
      <xdr:spPr>
        <a:xfrm>
          <a:off x="1285874" y="1828800"/>
          <a:ext cx="1933576" cy="304800"/>
        </a:xfrm>
        <a:prstGeom prst="borderCallout2">
          <a:avLst>
            <a:gd name="adj1" fmla="val 18750"/>
            <a:gd name="adj2" fmla="val -419"/>
            <a:gd name="adj3" fmla="val 21691"/>
            <a:gd name="adj4" fmla="val -6571"/>
            <a:gd name="adj5" fmla="val 6886"/>
            <a:gd name="adj6" fmla="val -18038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均等割り付け（インデント）</a:t>
          </a:r>
        </a:p>
      </xdr:txBody>
    </xdr:sp>
    <xdr:clientData/>
  </xdr:twoCellAnchor>
  <xdr:twoCellAnchor>
    <xdr:from>
      <xdr:col>5</xdr:col>
      <xdr:colOff>723900</xdr:colOff>
      <xdr:row>4</xdr:row>
      <xdr:rowOff>57150</xdr:rowOff>
    </xdr:from>
    <xdr:to>
      <xdr:col>7</xdr:col>
      <xdr:colOff>219076</xdr:colOff>
      <xdr:row>5</xdr:row>
      <xdr:rowOff>190500</xdr:rowOff>
    </xdr:to>
    <xdr:sp macro="" textlink="">
      <xdr:nvSpPr>
        <xdr:cNvPr id="7" name="線吹き出し 2 (枠付き) 6"/>
        <xdr:cNvSpPr/>
      </xdr:nvSpPr>
      <xdr:spPr>
        <a:xfrm>
          <a:off x="4467225" y="1009650"/>
          <a:ext cx="695326" cy="304800"/>
        </a:xfrm>
        <a:prstGeom prst="borderCallout2">
          <a:avLst>
            <a:gd name="adj1" fmla="val 18750"/>
            <a:gd name="adj2" fmla="val -419"/>
            <a:gd name="adj3" fmla="val 71691"/>
            <a:gd name="adj4" fmla="val -31186"/>
            <a:gd name="adj5" fmla="val 144386"/>
            <a:gd name="adj6" fmla="val -4954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右揃え</a:t>
          </a:r>
        </a:p>
      </xdr:txBody>
    </xdr:sp>
    <xdr:clientData/>
  </xdr:twoCellAnchor>
  <xdr:twoCellAnchor>
    <xdr:from>
      <xdr:col>7</xdr:col>
      <xdr:colOff>361950</xdr:colOff>
      <xdr:row>3</xdr:row>
      <xdr:rowOff>66675</xdr:rowOff>
    </xdr:from>
    <xdr:to>
      <xdr:col>7</xdr:col>
      <xdr:colOff>1533525</xdr:colOff>
      <xdr:row>5</xdr:row>
      <xdr:rowOff>152400</xdr:rowOff>
    </xdr:to>
    <xdr:sp macro="" textlink="">
      <xdr:nvSpPr>
        <xdr:cNvPr id="8" name="線吹き出し 2 (枠付き) 7"/>
        <xdr:cNvSpPr/>
      </xdr:nvSpPr>
      <xdr:spPr>
        <a:xfrm>
          <a:off x="5305425" y="781050"/>
          <a:ext cx="1171575" cy="495300"/>
        </a:xfrm>
        <a:prstGeom prst="borderCallout2">
          <a:avLst>
            <a:gd name="adj1" fmla="val 97917"/>
            <a:gd name="adj2" fmla="val 38564"/>
            <a:gd name="adj3" fmla="val 115441"/>
            <a:gd name="adj4" fmla="val 20509"/>
            <a:gd name="adj5" fmla="val 156886"/>
            <a:gd name="adj6" fmla="val 2408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表示形式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日付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0</xdr:colOff>
      <xdr:row>23</xdr:row>
      <xdr:rowOff>257174</xdr:rowOff>
    </xdr:from>
    <xdr:to>
      <xdr:col>1</xdr:col>
      <xdr:colOff>9525</xdr:colOff>
      <xdr:row>26</xdr:row>
      <xdr:rowOff>57149</xdr:rowOff>
    </xdr:to>
    <xdr:sp macro="" textlink="">
      <xdr:nvSpPr>
        <xdr:cNvPr id="9" name="角丸四角形 8"/>
        <xdr:cNvSpPr/>
      </xdr:nvSpPr>
      <xdr:spPr>
        <a:xfrm>
          <a:off x="0" y="6181724"/>
          <a:ext cx="1200150" cy="600075"/>
        </a:xfrm>
        <a:prstGeom prst="round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3</xdr:col>
      <xdr:colOff>276226</xdr:colOff>
      <xdr:row>22</xdr:row>
      <xdr:rowOff>57150</xdr:rowOff>
    </xdr:from>
    <xdr:to>
      <xdr:col>5</xdr:col>
      <xdr:colOff>142876</xdr:colOff>
      <xdr:row>23</xdr:row>
      <xdr:rowOff>114300</xdr:rowOff>
    </xdr:to>
    <xdr:sp macro="" textlink="">
      <xdr:nvSpPr>
        <xdr:cNvPr id="10" name="線吹き出し 2 (枠付き) 9"/>
        <xdr:cNvSpPr/>
      </xdr:nvSpPr>
      <xdr:spPr>
        <a:xfrm>
          <a:off x="2781301" y="5715000"/>
          <a:ext cx="1104900" cy="323850"/>
        </a:xfrm>
        <a:prstGeom prst="borderCallout2">
          <a:avLst>
            <a:gd name="adj1" fmla="val 97917"/>
            <a:gd name="adj2" fmla="val 38564"/>
            <a:gd name="adj3" fmla="val 115441"/>
            <a:gd name="adj4" fmla="val 20509"/>
            <a:gd name="adj5" fmla="val 156886"/>
            <a:gd name="adj6" fmla="val 2408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下二重罫線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4</xdr:col>
      <xdr:colOff>19051</xdr:colOff>
      <xdr:row>23</xdr:row>
      <xdr:rowOff>114300</xdr:rowOff>
    </xdr:from>
    <xdr:to>
      <xdr:col>4</xdr:col>
      <xdr:colOff>247650</xdr:colOff>
      <xdr:row>25</xdr:row>
      <xdr:rowOff>9525</xdr:rowOff>
    </xdr:to>
    <xdr:cxnSp macro="">
      <xdr:nvCxnSpPr>
        <xdr:cNvPr id="12" name="直線コネクタ 11"/>
        <xdr:cNvCxnSpPr>
          <a:stCxn id="10" idx="1"/>
        </xdr:cNvCxnSpPr>
      </xdr:nvCxnSpPr>
      <xdr:spPr>
        <a:xfrm>
          <a:off x="3333751" y="6038850"/>
          <a:ext cx="228599" cy="428625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419101</xdr:colOff>
      <xdr:row>27</xdr:row>
      <xdr:rowOff>28575</xdr:rowOff>
    </xdr:from>
    <xdr:to>
      <xdr:col>5</xdr:col>
      <xdr:colOff>285751</xdr:colOff>
      <xdr:row>28</xdr:row>
      <xdr:rowOff>85725</xdr:rowOff>
    </xdr:to>
    <xdr:sp macro="" textlink="">
      <xdr:nvSpPr>
        <xdr:cNvPr id="13" name="線吹き出し 2 (枠付き) 12"/>
        <xdr:cNvSpPr/>
      </xdr:nvSpPr>
      <xdr:spPr>
        <a:xfrm>
          <a:off x="2924176" y="7019925"/>
          <a:ext cx="1104900" cy="323850"/>
        </a:xfrm>
        <a:prstGeom prst="borderCallout2">
          <a:avLst>
            <a:gd name="adj1" fmla="val 97917"/>
            <a:gd name="adj2" fmla="val 38564"/>
            <a:gd name="adj3" fmla="val 115441"/>
            <a:gd name="adj4" fmla="val 20509"/>
            <a:gd name="adj5" fmla="val 156886"/>
            <a:gd name="adj6" fmla="val 2408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下太罫線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6</xdr:col>
      <xdr:colOff>219076</xdr:colOff>
      <xdr:row>30</xdr:row>
      <xdr:rowOff>85725</xdr:rowOff>
    </xdr:from>
    <xdr:to>
      <xdr:col>7</xdr:col>
      <xdr:colOff>1085851</xdr:colOff>
      <xdr:row>32</xdr:row>
      <xdr:rowOff>66675</xdr:rowOff>
    </xdr:to>
    <xdr:sp macro="" textlink="">
      <xdr:nvSpPr>
        <xdr:cNvPr id="14" name="線吹き出し 2 (枠付き) 13"/>
        <xdr:cNvSpPr/>
      </xdr:nvSpPr>
      <xdr:spPr>
        <a:xfrm>
          <a:off x="4924426" y="7781925"/>
          <a:ext cx="1104900" cy="323850"/>
        </a:xfrm>
        <a:prstGeom prst="borderCallout2">
          <a:avLst>
            <a:gd name="adj1" fmla="val 39093"/>
            <a:gd name="adj2" fmla="val 99771"/>
            <a:gd name="adj3" fmla="val 83088"/>
            <a:gd name="adj4" fmla="val 113612"/>
            <a:gd name="adj5" fmla="val 83356"/>
            <a:gd name="adj6" fmla="val 14378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外枠太罫線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438149</xdr:colOff>
      <xdr:row>17</xdr:row>
      <xdr:rowOff>219075</xdr:rowOff>
    </xdr:from>
    <xdr:to>
      <xdr:col>5</xdr:col>
      <xdr:colOff>514350</xdr:colOff>
      <xdr:row>19</xdr:row>
      <xdr:rowOff>200025</xdr:rowOff>
    </xdr:to>
    <xdr:sp macro="" textlink="">
      <xdr:nvSpPr>
        <xdr:cNvPr id="15" name="線吹き出し 2 (枠付き) 14"/>
        <xdr:cNvSpPr/>
      </xdr:nvSpPr>
      <xdr:spPr>
        <a:xfrm>
          <a:off x="1628774" y="4543425"/>
          <a:ext cx="2628901" cy="514350"/>
        </a:xfrm>
        <a:prstGeom prst="borderCallout2">
          <a:avLst>
            <a:gd name="adj1" fmla="val 18750"/>
            <a:gd name="adj2" fmla="val -419"/>
            <a:gd name="adj3" fmla="val 21691"/>
            <a:gd name="adj4" fmla="val -6571"/>
            <a:gd name="adj5" fmla="val 55034"/>
            <a:gd name="adj6" fmla="val -18038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サイズ：</a:t>
          </a:r>
          <a:r>
            <a:rPr kumimoji="1" lang="en-US" altLang="ja-JP" sz="1100">
              <a:solidFill>
                <a:schemeClr val="tx1"/>
              </a:solidFill>
            </a:rPr>
            <a:t>16PT</a:t>
          </a: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B3</a:t>
          </a:r>
          <a:r>
            <a:rPr kumimoji="1" lang="ja-JP" altLang="en-US" sz="1100">
              <a:solidFill>
                <a:schemeClr val="tx1"/>
              </a:solidFill>
            </a:rPr>
            <a:t>：</a:t>
          </a:r>
          <a:r>
            <a:rPr kumimoji="1" lang="en-US" altLang="ja-JP" sz="1100">
              <a:solidFill>
                <a:schemeClr val="tx1"/>
              </a:solidFill>
            </a:rPr>
            <a:t>D3</a:t>
          </a:r>
          <a:r>
            <a:rPr kumimoji="1" lang="ja-JP" altLang="en-US" sz="1100">
              <a:solidFill>
                <a:schemeClr val="tx1"/>
              </a:solidFill>
            </a:rPr>
            <a:t>と</a:t>
          </a:r>
          <a:r>
            <a:rPr kumimoji="1" lang="en-US" altLang="ja-JP" sz="1100">
              <a:solidFill>
                <a:schemeClr val="tx1"/>
              </a:solidFill>
            </a:rPr>
            <a:t>D4:H4</a:t>
          </a:r>
          <a:r>
            <a:rPr kumimoji="1" lang="ja-JP" altLang="en-US" sz="1100">
              <a:solidFill>
                <a:schemeClr val="tx1"/>
              </a:solidFill>
            </a:rPr>
            <a:t>　横方向に結合し</a:t>
          </a:r>
          <a:r>
            <a:rPr kumimoji="1" lang="en-US" altLang="ja-JP" sz="1100">
              <a:solidFill>
                <a:schemeClr val="tx1"/>
              </a:solidFill>
            </a:rPr>
            <a:t>16pt</a:t>
          </a:r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0</xdr:col>
      <xdr:colOff>933448</xdr:colOff>
      <xdr:row>29</xdr:row>
      <xdr:rowOff>95250</xdr:rowOff>
    </xdr:from>
    <xdr:to>
      <xdr:col>2</xdr:col>
      <xdr:colOff>571499</xdr:colOff>
      <xdr:row>31</xdr:row>
      <xdr:rowOff>9525</xdr:rowOff>
    </xdr:to>
    <xdr:sp macro="" textlink="">
      <xdr:nvSpPr>
        <xdr:cNvPr id="16" name="線吹き出し 2 (枠付き) 15"/>
        <xdr:cNvSpPr/>
      </xdr:nvSpPr>
      <xdr:spPr>
        <a:xfrm>
          <a:off x="933448" y="7620000"/>
          <a:ext cx="1333501" cy="257175"/>
        </a:xfrm>
        <a:prstGeom prst="borderCallout2">
          <a:avLst>
            <a:gd name="adj1" fmla="val 18750"/>
            <a:gd name="adj2" fmla="val -419"/>
            <a:gd name="adj3" fmla="val 21691"/>
            <a:gd name="adj4" fmla="val -6571"/>
            <a:gd name="adj5" fmla="val -37558"/>
            <a:gd name="adj6" fmla="val -25311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サイズ：</a:t>
          </a:r>
          <a:r>
            <a:rPr kumimoji="1" lang="en-US" altLang="ja-JP" sz="1100">
              <a:solidFill>
                <a:schemeClr val="tx1"/>
              </a:solidFill>
            </a:rPr>
            <a:t>16Pt</a:t>
          </a:r>
          <a:r>
            <a:rPr kumimoji="1" lang="ja-JP" altLang="en-US" sz="1100">
              <a:solidFill>
                <a:schemeClr val="tx1"/>
              </a:solidFill>
            </a:rPr>
            <a:t>、太字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2</xdr:col>
      <xdr:colOff>571499</xdr:colOff>
      <xdr:row>29</xdr:row>
      <xdr:rowOff>0</xdr:rowOff>
    </xdr:from>
    <xdr:to>
      <xdr:col>5</xdr:col>
      <xdr:colOff>752475</xdr:colOff>
      <xdr:row>30</xdr:row>
      <xdr:rowOff>52388</xdr:rowOff>
    </xdr:to>
    <xdr:cxnSp macro="">
      <xdr:nvCxnSpPr>
        <xdr:cNvPr id="17" name="直線コネクタ 16"/>
        <xdr:cNvCxnSpPr>
          <a:stCxn id="16" idx="0"/>
        </xdr:cNvCxnSpPr>
      </xdr:nvCxnSpPr>
      <xdr:spPr>
        <a:xfrm flipV="1">
          <a:off x="2266949" y="7524750"/>
          <a:ext cx="2228851" cy="223838"/>
        </a:xfrm>
        <a:prstGeom prst="line">
          <a:avLst/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200025</xdr:colOff>
      <xdr:row>12</xdr:row>
      <xdr:rowOff>95251</xdr:rowOff>
    </xdr:from>
    <xdr:to>
      <xdr:col>7</xdr:col>
      <xdr:colOff>1438275</xdr:colOff>
      <xdr:row>16</xdr:row>
      <xdr:rowOff>76201</xdr:rowOff>
    </xdr:to>
    <xdr:sp macro="" textlink="">
      <xdr:nvSpPr>
        <xdr:cNvPr id="22" name="テキスト ボックス 21"/>
        <xdr:cNvSpPr txBox="1"/>
      </xdr:nvSpPr>
      <xdr:spPr>
        <a:xfrm>
          <a:off x="3514725" y="3086101"/>
          <a:ext cx="2867025" cy="1047750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1100"/>
            <a:t>列幅</a:t>
          </a:r>
          <a:endParaRPr kumimoji="1" lang="en-US" altLang="ja-JP" sz="1100"/>
        </a:p>
        <a:p>
          <a:r>
            <a:rPr kumimoji="1" lang="en-US" altLang="ja-JP" sz="1100"/>
            <a:t>A=15,B=6,C,D=10,E=5,F=12,G=2.5,H=20</a:t>
          </a:r>
        </a:p>
        <a:p>
          <a:r>
            <a:rPr kumimoji="1" lang="ja-JP" altLang="en-US" sz="1100"/>
            <a:t>行高</a:t>
          </a:r>
          <a:endParaRPr kumimoji="1" lang="en-US" altLang="ja-JP" sz="1100"/>
        </a:p>
        <a:p>
          <a:r>
            <a:rPr kumimoji="1" lang="en-US" altLang="ja-JP" sz="1100"/>
            <a:t>5</a:t>
          </a:r>
          <a:r>
            <a:rPr kumimoji="1" lang="ja-JP" altLang="en-US" sz="1100"/>
            <a:t>～</a:t>
          </a:r>
          <a:r>
            <a:rPr kumimoji="1" lang="en-US" altLang="ja-JP" sz="1100"/>
            <a:t>29</a:t>
          </a:r>
          <a:r>
            <a:rPr kumimoji="1" lang="ja-JP" altLang="en-US" sz="1100"/>
            <a:t>＝</a:t>
          </a:r>
          <a:r>
            <a:rPr kumimoji="1" lang="en-US" altLang="ja-JP" sz="1100"/>
            <a:t>21</a:t>
          </a:r>
          <a:endParaRPr kumimoji="1" lang="ja-JP" altLang="en-US" sz="1100"/>
        </a:p>
      </xdr:txBody>
    </xdr:sp>
    <xdr:clientData/>
  </xdr:twoCellAnchor>
  <xdr:twoCellAnchor>
    <xdr:from>
      <xdr:col>5</xdr:col>
      <xdr:colOff>514351</xdr:colOff>
      <xdr:row>7</xdr:row>
      <xdr:rowOff>200025</xdr:rowOff>
    </xdr:from>
    <xdr:to>
      <xdr:col>7</xdr:col>
      <xdr:colOff>1524001</xdr:colOff>
      <xdr:row>8</xdr:row>
      <xdr:rowOff>200025</xdr:rowOff>
    </xdr:to>
    <xdr:sp macro="" textlink="">
      <xdr:nvSpPr>
        <xdr:cNvPr id="23" name="線吹き出し 2 (枠付き) 22"/>
        <xdr:cNvSpPr/>
      </xdr:nvSpPr>
      <xdr:spPr>
        <a:xfrm>
          <a:off x="4257676" y="1857375"/>
          <a:ext cx="2209800" cy="266700"/>
        </a:xfrm>
        <a:prstGeom prst="borderCallout2">
          <a:avLst>
            <a:gd name="adj1" fmla="val 107212"/>
            <a:gd name="adj2" fmla="val 14248"/>
            <a:gd name="adj3" fmla="val 139548"/>
            <a:gd name="adj4" fmla="val 24096"/>
            <a:gd name="adj5" fmla="val 192122"/>
            <a:gd name="adj6" fmla="val 44628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F10:H10</a:t>
          </a:r>
          <a:r>
            <a:rPr kumimoji="1" lang="ja-JP" altLang="en-US" sz="1100">
              <a:solidFill>
                <a:schemeClr val="tx1"/>
              </a:solidFill>
            </a:rPr>
            <a:t>　セルを結合して右揃え</a:t>
          </a:r>
        </a:p>
      </xdr:txBody>
    </xdr:sp>
    <xdr:clientData/>
  </xdr:twoCellAnchor>
  <xdr:twoCellAnchor>
    <xdr:from>
      <xdr:col>1</xdr:col>
      <xdr:colOff>323850</xdr:colOff>
      <xdr:row>31</xdr:row>
      <xdr:rowOff>85725</xdr:rowOff>
    </xdr:from>
    <xdr:to>
      <xdr:col>5</xdr:col>
      <xdr:colOff>742950</xdr:colOff>
      <xdr:row>35</xdr:row>
      <xdr:rowOff>161925</xdr:rowOff>
    </xdr:to>
    <xdr:sp macro="" textlink="">
      <xdr:nvSpPr>
        <xdr:cNvPr id="24" name="線吹き出し 2 (枠付き) 23"/>
        <xdr:cNvSpPr/>
      </xdr:nvSpPr>
      <xdr:spPr>
        <a:xfrm>
          <a:off x="1514475" y="7953375"/>
          <a:ext cx="2971800" cy="762000"/>
        </a:xfrm>
        <a:prstGeom prst="borderCallout2">
          <a:avLst>
            <a:gd name="adj1" fmla="val 97917"/>
            <a:gd name="adj2" fmla="val 38564"/>
            <a:gd name="adj3" fmla="val 113992"/>
            <a:gd name="adj4" fmla="val 30445"/>
            <a:gd name="adj5" fmla="val 139495"/>
            <a:gd name="adj6" fmla="val 21959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テキストボックス（挿入－テキストボックス）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図形の塗りつぶし：塗りつぶしなし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図形の枠線：線なし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257175</xdr:colOff>
      <xdr:row>36</xdr:row>
      <xdr:rowOff>9525</xdr:rowOff>
    </xdr:from>
    <xdr:to>
      <xdr:col>7</xdr:col>
      <xdr:colOff>66675</xdr:colOff>
      <xdr:row>41</xdr:row>
      <xdr:rowOff>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447800" y="8743950"/>
          <a:ext cx="3562350" cy="8477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xmlns:mc="http://schemas.openxmlformats.org/markup-compatibility/2006" val="000000" mc:Ignorable="a14" a14:legacySpreadsheetColorIndex="64"/>
              </a:solidFill>
              <a:miter lim="800000"/>
              <a:headEnd/>
              <a:tailEnd/>
            </a14:hiddenLine>
          </a:ext>
        </a:extLst>
      </xdr:spPr>
      <xdr:txBody>
        <a:bodyPr vertOverflow="clip" wrap="square" lIns="27432" tIns="18288" rIns="27432" bIns="0" anchor="t" upright="1"/>
        <a:lstStyle/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アイアール不動産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藤沢市南藤沢２０－２３　岩田ビル３Ｆ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ＴＥＬ　０４６６－２８－０００４</a:t>
          </a:r>
        </a:p>
        <a:p>
          <a:pPr algn="ctr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ＦＡＸ　０４６６－２８－９２１１</a:t>
          </a:r>
        </a:p>
      </xdr:txBody>
    </xdr:sp>
    <xdr:clientData/>
  </xdr:twoCellAnchor>
  <xdr:twoCellAnchor>
    <xdr:from>
      <xdr:col>5</xdr:col>
      <xdr:colOff>547687</xdr:colOff>
      <xdr:row>9</xdr:row>
      <xdr:rowOff>228600</xdr:rowOff>
    </xdr:from>
    <xdr:to>
      <xdr:col>6</xdr:col>
      <xdr:colOff>66675</xdr:colOff>
      <xdr:row>10</xdr:row>
      <xdr:rowOff>200025</xdr:rowOff>
    </xdr:to>
    <xdr:sp macro="" textlink="">
      <xdr:nvSpPr>
        <xdr:cNvPr id="4" name="線吹き出し 2 (枠付き) 3"/>
        <xdr:cNvSpPr/>
      </xdr:nvSpPr>
      <xdr:spPr>
        <a:xfrm>
          <a:off x="8829674" y="2419350"/>
          <a:ext cx="1190626" cy="238125"/>
        </a:xfrm>
        <a:prstGeom prst="borderCallout2">
          <a:avLst>
            <a:gd name="adj1" fmla="val 41331"/>
            <a:gd name="adj2" fmla="val -1167"/>
            <a:gd name="adj3" fmla="val 55890"/>
            <a:gd name="adj4" fmla="val -9404"/>
            <a:gd name="adj5" fmla="val 96109"/>
            <a:gd name="adj6" fmla="val -224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礼金</a:t>
          </a:r>
          <a:r>
            <a:rPr kumimoji="1" lang="en-US" altLang="ja-JP" sz="1100">
              <a:solidFill>
                <a:schemeClr val="tx1"/>
              </a:solidFill>
            </a:rPr>
            <a:t>×</a:t>
          </a:r>
          <a:r>
            <a:rPr kumimoji="1" lang="ja-JP" altLang="en-US" sz="1100">
              <a:solidFill>
                <a:schemeClr val="tx1"/>
              </a:solidFill>
            </a:rPr>
            <a:t>賃料</a:t>
          </a:r>
        </a:p>
      </xdr:txBody>
    </xdr:sp>
    <xdr:clientData/>
  </xdr:twoCellAnchor>
  <xdr:twoCellAnchor>
    <xdr:from>
      <xdr:col>3</xdr:col>
      <xdr:colOff>381000</xdr:colOff>
      <xdr:row>9</xdr:row>
      <xdr:rowOff>238124</xdr:rowOff>
    </xdr:from>
    <xdr:to>
      <xdr:col>4</xdr:col>
      <xdr:colOff>333375</xdr:colOff>
      <xdr:row>12</xdr:row>
      <xdr:rowOff>19049</xdr:rowOff>
    </xdr:to>
    <xdr:sp macro="" textlink="">
      <xdr:nvSpPr>
        <xdr:cNvPr id="6" name="線吹き出し 2 (枠付き) 5"/>
        <xdr:cNvSpPr/>
      </xdr:nvSpPr>
      <xdr:spPr>
        <a:xfrm>
          <a:off x="5695950" y="2428874"/>
          <a:ext cx="1847850" cy="581025"/>
        </a:xfrm>
        <a:prstGeom prst="borderCallout2">
          <a:avLst>
            <a:gd name="adj1" fmla="val 41331"/>
            <a:gd name="adj2" fmla="val -1167"/>
            <a:gd name="adj3" fmla="val 55890"/>
            <a:gd name="adj4" fmla="val -9404"/>
            <a:gd name="adj5" fmla="val 63851"/>
            <a:gd name="adj6" fmla="val -23031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C6</a:t>
          </a:r>
          <a:r>
            <a:rPr kumimoji="1" lang="ja-JP" altLang="en-US" sz="1100">
              <a:solidFill>
                <a:schemeClr val="tx1"/>
              </a:solidFill>
            </a:rPr>
            <a:t>に入力された賃料を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そのまま表示</a:t>
          </a:r>
        </a:p>
      </xdr:txBody>
    </xdr:sp>
    <xdr:clientData/>
  </xdr:twoCellAnchor>
  <xdr:twoCellAnchor>
    <xdr:from>
      <xdr:col>3</xdr:col>
      <xdr:colOff>4762</xdr:colOff>
      <xdr:row>15</xdr:row>
      <xdr:rowOff>95249</xdr:rowOff>
    </xdr:from>
    <xdr:to>
      <xdr:col>4</xdr:col>
      <xdr:colOff>333375</xdr:colOff>
      <xdr:row>20</xdr:row>
      <xdr:rowOff>200024</xdr:rowOff>
    </xdr:to>
    <xdr:sp macro="" textlink="">
      <xdr:nvSpPr>
        <xdr:cNvPr id="7" name="線吹き出し 2 (枠付き) 6"/>
        <xdr:cNvSpPr/>
      </xdr:nvSpPr>
      <xdr:spPr>
        <a:xfrm>
          <a:off x="4943474" y="3886199"/>
          <a:ext cx="2600326" cy="1438275"/>
        </a:xfrm>
        <a:prstGeom prst="borderCallout2">
          <a:avLst>
            <a:gd name="adj1" fmla="val -560"/>
            <a:gd name="adj2" fmla="val 35439"/>
            <a:gd name="adj3" fmla="val -26513"/>
            <a:gd name="adj4" fmla="val 22266"/>
            <a:gd name="adj5" fmla="val -45625"/>
            <a:gd name="adj6" fmla="val 13863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か月の日数－何日からの日割り＋１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という計算式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ja-JP" altLang="en-US" sz="1100">
              <a:solidFill>
                <a:schemeClr val="tx1"/>
              </a:solidFill>
            </a:rPr>
            <a:t>日割りが有るかどうかは</a:t>
          </a:r>
          <a:r>
            <a:rPr kumimoji="1" lang="en-US" altLang="ja-JP" sz="1100">
              <a:solidFill>
                <a:schemeClr val="tx1"/>
              </a:solidFill>
            </a:rPr>
            <a:t>B14</a:t>
          </a:r>
          <a:r>
            <a:rPr kumimoji="1" lang="ja-JP" altLang="en-US" sz="1100">
              <a:solidFill>
                <a:schemeClr val="tx1"/>
              </a:solidFill>
            </a:rPr>
            <a:t>にデータが入力されたかで判断</a:t>
          </a:r>
          <a:endParaRPr kumimoji="1" lang="en-US" altLang="ja-JP" sz="1100">
            <a:solidFill>
              <a:schemeClr val="tx1"/>
            </a:solidFill>
          </a:endParaRPr>
        </a:p>
        <a:p>
          <a:pPr algn="l"/>
          <a:r>
            <a:rPr kumimoji="1" lang="en-US" altLang="ja-JP" sz="1100">
              <a:solidFill>
                <a:schemeClr val="tx1"/>
              </a:solidFill>
            </a:rPr>
            <a:t>B14</a:t>
          </a:r>
          <a:r>
            <a:rPr kumimoji="1" lang="ja-JP" altLang="en-US" sz="1100">
              <a:solidFill>
                <a:schemeClr val="tx1"/>
              </a:solidFill>
            </a:rPr>
            <a:t>にデータが入っていなかったら、日割りが無いので、空白</a:t>
          </a:r>
          <a:endParaRPr kumimoji="1" lang="en-US" altLang="ja-JP" sz="1100">
            <a:solidFill>
              <a:schemeClr val="tx1"/>
            </a:solidFill>
          </a:endParaRPr>
        </a:p>
      </xdr:txBody>
    </xdr:sp>
    <xdr:clientData/>
  </xdr:twoCellAnchor>
  <xdr:twoCellAnchor>
    <xdr:from>
      <xdr:col>5</xdr:col>
      <xdr:colOff>552449</xdr:colOff>
      <xdr:row>10</xdr:row>
      <xdr:rowOff>257175</xdr:rowOff>
    </xdr:from>
    <xdr:to>
      <xdr:col>6</xdr:col>
      <xdr:colOff>71437</xdr:colOff>
      <xdr:row>11</xdr:row>
      <xdr:rowOff>228600</xdr:rowOff>
    </xdr:to>
    <xdr:sp macro="" textlink="">
      <xdr:nvSpPr>
        <xdr:cNvPr id="8" name="線吹き出し 2 (枠付き) 7"/>
        <xdr:cNvSpPr/>
      </xdr:nvSpPr>
      <xdr:spPr>
        <a:xfrm>
          <a:off x="8839198" y="2714625"/>
          <a:ext cx="1190626" cy="238125"/>
        </a:xfrm>
        <a:prstGeom prst="borderCallout2">
          <a:avLst>
            <a:gd name="adj1" fmla="val 41331"/>
            <a:gd name="adj2" fmla="val -1167"/>
            <a:gd name="adj3" fmla="val 55890"/>
            <a:gd name="adj4" fmla="val -9404"/>
            <a:gd name="adj5" fmla="val 96109"/>
            <a:gd name="adj6" fmla="val -22472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敷金</a:t>
          </a:r>
          <a:r>
            <a:rPr kumimoji="1" lang="en-US" altLang="ja-JP" sz="1100">
              <a:solidFill>
                <a:schemeClr val="tx1"/>
              </a:solidFill>
            </a:rPr>
            <a:t>×</a:t>
          </a:r>
          <a:r>
            <a:rPr kumimoji="1" lang="ja-JP" altLang="en-US" sz="1100">
              <a:solidFill>
                <a:schemeClr val="tx1"/>
              </a:solidFill>
            </a:rPr>
            <a:t>賃料</a:t>
          </a:r>
        </a:p>
      </xdr:txBody>
    </xdr:sp>
    <xdr:clientData/>
  </xdr:twoCellAnchor>
  <xdr:twoCellAnchor>
    <xdr:from>
      <xdr:col>6</xdr:col>
      <xdr:colOff>161922</xdr:colOff>
      <xdr:row>12</xdr:row>
      <xdr:rowOff>28575</xdr:rowOff>
    </xdr:from>
    <xdr:to>
      <xdr:col>7</xdr:col>
      <xdr:colOff>1223962</xdr:colOff>
      <xdr:row>13</xdr:row>
      <xdr:rowOff>0</xdr:rowOff>
    </xdr:to>
    <xdr:sp macro="" textlink="">
      <xdr:nvSpPr>
        <xdr:cNvPr id="9" name="線吹き出し 2 (枠付き) 8"/>
        <xdr:cNvSpPr/>
      </xdr:nvSpPr>
      <xdr:spPr>
        <a:xfrm>
          <a:off x="10210795" y="3019425"/>
          <a:ext cx="2600329" cy="238125"/>
        </a:xfrm>
        <a:prstGeom prst="borderCallout2">
          <a:avLst>
            <a:gd name="adj1" fmla="val 41331"/>
            <a:gd name="adj2" fmla="val -1167"/>
            <a:gd name="adj3" fmla="val 55890"/>
            <a:gd name="adj4" fmla="val -9404"/>
            <a:gd name="adj5" fmla="val 68109"/>
            <a:gd name="adj6" fmla="val -24288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賃料</a:t>
          </a:r>
          <a:r>
            <a:rPr kumimoji="1" lang="en-US" altLang="ja-JP" sz="1100">
              <a:solidFill>
                <a:schemeClr val="tx1"/>
              </a:solidFill>
            </a:rPr>
            <a:t>÷1</a:t>
          </a:r>
          <a:r>
            <a:rPr kumimoji="1" lang="ja-JP" altLang="en-US" sz="1100">
              <a:solidFill>
                <a:schemeClr val="tx1"/>
              </a:solidFill>
            </a:rPr>
            <a:t>か月の日数</a:t>
          </a:r>
          <a:r>
            <a:rPr kumimoji="1" lang="en-US" altLang="ja-JP" sz="1100">
              <a:solidFill>
                <a:schemeClr val="tx1"/>
              </a:solidFill>
            </a:rPr>
            <a:t>×</a:t>
          </a:r>
          <a:r>
            <a:rPr kumimoji="1" lang="ja-JP" altLang="en-US" sz="1100">
              <a:solidFill>
                <a:schemeClr val="tx1"/>
              </a:solidFill>
            </a:rPr>
            <a:t>日割り日数分</a:t>
          </a:r>
        </a:p>
      </xdr:txBody>
    </xdr:sp>
    <xdr:clientData/>
  </xdr:twoCellAnchor>
  <xdr:twoCellAnchor>
    <xdr:from>
      <xdr:col>6</xdr:col>
      <xdr:colOff>157161</xdr:colOff>
      <xdr:row>14</xdr:row>
      <xdr:rowOff>0</xdr:rowOff>
    </xdr:from>
    <xdr:to>
      <xdr:col>7</xdr:col>
      <xdr:colOff>652462</xdr:colOff>
      <xdr:row>14</xdr:row>
      <xdr:rowOff>238125</xdr:rowOff>
    </xdr:to>
    <xdr:sp macro="" textlink="">
      <xdr:nvSpPr>
        <xdr:cNvPr id="10" name="線吹き出し 2 (枠付き) 9"/>
        <xdr:cNvSpPr/>
      </xdr:nvSpPr>
      <xdr:spPr>
        <a:xfrm>
          <a:off x="10201272" y="3524250"/>
          <a:ext cx="1466852" cy="238125"/>
        </a:xfrm>
        <a:prstGeom prst="borderCallout2">
          <a:avLst>
            <a:gd name="adj1" fmla="val 41331"/>
            <a:gd name="adj2" fmla="val -1167"/>
            <a:gd name="adj3" fmla="val 55890"/>
            <a:gd name="adj4" fmla="val -9404"/>
            <a:gd name="adj5" fmla="val 60109"/>
            <a:gd name="adj6" fmla="val -37275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か月分の賃料</a:t>
          </a:r>
        </a:p>
      </xdr:txBody>
    </xdr:sp>
    <xdr:clientData/>
  </xdr:twoCellAnchor>
  <xdr:twoCellAnchor>
    <xdr:from>
      <xdr:col>6</xdr:col>
      <xdr:colOff>161923</xdr:colOff>
      <xdr:row>15</xdr:row>
      <xdr:rowOff>28575</xdr:rowOff>
    </xdr:from>
    <xdr:to>
      <xdr:col>7</xdr:col>
      <xdr:colOff>1243012</xdr:colOff>
      <xdr:row>16</xdr:row>
      <xdr:rowOff>0</xdr:rowOff>
    </xdr:to>
    <xdr:sp macro="" textlink="">
      <xdr:nvSpPr>
        <xdr:cNvPr id="12" name="線吹き出し 2 (枠付き) 11"/>
        <xdr:cNvSpPr/>
      </xdr:nvSpPr>
      <xdr:spPr>
        <a:xfrm>
          <a:off x="10210797" y="3819525"/>
          <a:ext cx="2638427" cy="238125"/>
        </a:xfrm>
        <a:prstGeom prst="borderCallout2">
          <a:avLst>
            <a:gd name="adj1" fmla="val 41331"/>
            <a:gd name="adj2" fmla="val -1167"/>
            <a:gd name="adj3" fmla="val 55890"/>
            <a:gd name="adj4" fmla="val -9404"/>
            <a:gd name="adj5" fmla="val 68109"/>
            <a:gd name="adj6" fmla="val -24288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管理費</a:t>
          </a:r>
          <a:r>
            <a:rPr kumimoji="1" lang="en-US" altLang="ja-JP" sz="1100">
              <a:solidFill>
                <a:schemeClr val="tx1"/>
              </a:solidFill>
            </a:rPr>
            <a:t>÷1</a:t>
          </a:r>
          <a:r>
            <a:rPr kumimoji="1" lang="ja-JP" altLang="en-US" sz="1100">
              <a:solidFill>
                <a:schemeClr val="tx1"/>
              </a:solidFill>
            </a:rPr>
            <a:t>か月の日数</a:t>
          </a:r>
          <a:r>
            <a:rPr kumimoji="1" lang="en-US" altLang="ja-JP" sz="1100">
              <a:solidFill>
                <a:schemeClr val="tx1"/>
              </a:solidFill>
            </a:rPr>
            <a:t>×</a:t>
          </a:r>
          <a:r>
            <a:rPr kumimoji="1" lang="ja-JP" altLang="en-US" sz="1100">
              <a:solidFill>
                <a:schemeClr val="tx1"/>
              </a:solidFill>
            </a:rPr>
            <a:t>日割り日数分</a:t>
          </a:r>
        </a:p>
      </xdr:txBody>
    </xdr:sp>
    <xdr:clientData/>
  </xdr:twoCellAnchor>
  <xdr:twoCellAnchor>
    <xdr:from>
      <xdr:col>6</xdr:col>
      <xdr:colOff>157161</xdr:colOff>
      <xdr:row>16</xdr:row>
      <xdr:rowOff>47625</xdr:rowOff>
    </xdr:from>
    <xdr:to>
      <xdr:col>7</xdr:col>
      <xdr:colOff>652462</xdr:colOff>
      <xdr:row>17</xdr:row>
      <xdr:rowOff>19050</xdr:rowOff>
    </xdr:to>
    <xdr:sp macro="" textlink="">
      <xdr:nvSpPr>
        <xdr:cNvPr id="13" name="線吹き出し 2 (枠付き) 12"/>
        <xdr:cNvSpPr/>
      </xdr:nvSpPr>
      <xdr:spPr>
        <a:xfrm>
          <a:off x="10201272" y="4105275"/>
          <a:ext cx="1466852" cy="238125"/>
        </a:xfrm>
        <a:prstGeom prst="borderCallout2">
          <a:avLst>
            <a:gd name="adj1" fmla="val 41331"/>
            <a:gd name="adj2" fmla="val -1167"/>
            <a:gd name="adj3" fmla="val 55890"/>
            <a:gd name="adj4" fmla="val -9404"/>
            <a:gd name="adj5" fmla="val 60109"/>
            <a:gd name="adj6" fmla="val -37275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か月分の管理費</a:t>
          </a:r>
        </a:p>
      </xdr:txBody>
    </xdr:sp>
    <xdr:clientData/>
  </xdr:twoCellAnchor>
  <xdr:twoCellAnchor>
    <xdr:from>
      <xdr:col>6</xdr:col>
      <xdr:colOff>161923</xdr:colOff>
      <xdr:row>17</xdr:row>
      <xdr:rowOff>76200</xdr:rowOff>
    </xdr:from>
    <xdr:to>
      <xdr:col>7</xdr:col>
      <xdr:colOff>1214437</xdr:colOff>
      <xdr:row>18</xdr:row>
      <xdr:rowOff>47625</xdr:rowOff>
    </xdr:to>
    <xdr:sp macro="" textlink="">
      <xdr:nvSpPr>
        <xdr:cNvPr id="14" name="線吹き出し 2 (枠付き) 13"/>
        <xdr:cNvSpPr/>
      </xdr:nvSpPr>
      <xdr:spPr>
        <a:xfrm>
          <a:off x="10210797" y="4400550"/>
          <a:ext cx="2581277" cy="238125"/>
        </a:xfrm>
        <a:prstGeom prst="borderCallout2">
          <a:avLst>
            <a:gd name="adj1" fmla="val 41331"/>
            <a:gd name="adj2" fmla="val -1167"/>
            <a:gd name="adj3" fmla="val 55890"/>
            <a:gd name="adj4" fmla="val -9404"/>
            <a:gd name="adj5" fmla="val 68109"/>
            <a:gd name="adj6" fmla="val -24288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駐車料金</a:t>
          </a:r>
          <a:r>
            <a:rPr kumimoji="1" lang="en-US" altLang="ja-JP" sz="1100">
              <a:solidFill>
                <a:schemeClr val="tx1"/>
              </a:solidFill>
            </a:rPr>
            <a:t>÷1</a:t>
          </a:r>
          <a:r>
            <a:rPr kumimoji="1" lang="ja-JP" altLang="en-US" sz="1100">
              <a:solidFill>
                <a:schemeClr val="tx1"/>
              </a:solidFill>
            </a:rPr>
            <a:t>か月の日数</a:t>
          </a:r>
          <a:r>
            <a:rPr kumimoji="1" lang="en-US" altLang="ja-JP" sz="1100">
              <a:solidFill>
                <a:schemeClr val="tx1"/>
              </a:solidFill>
            </a:rPr>
            <a:t>×</a:t>
          </a:r>
          <a:r>
            <a:rPr kumimoji="1" lang="ja-JP" altLang="en-US" sz="1100">
              <a:solidFill>
                <a:schemeClr val="tx1"/>
              </a:solidFill>
            </a:rPr>
            <a:t>日割り日数分</a:t>
          </a:r>
        </a:p>
      </xdr:txBody>
    </xdr:sp>
    <xdr:clientData/>
  </xdr:twoCellAnchor>
  <xdr:twoCellAnchor>
    <xdr:from>
      <xdr:col>6</xdr:col>
      <xdr:colOff>157161</xdr:colOff>
      <xdr:row>18</xdr:row>
      <xdr:rowOff>76200</xdr:rowOff>
    </xdr:from>
    <xdr:to>
      <xdr:col>7</xdr:col>
      <xdr:colOff>714375</xdr:colOff>
      <xdr:row>19</xdr:row>
      <xdr:rowOff>47625</xdr:rowOff>
    </xdr:to>
    <xdr:sp macro="" textlink="">
      <xdr:nvSpPr>
        <xdr:cNvPr id="15" name="線吹き出し 2 (枠付き) 14"/>
        <xdr:cNvSpPr/>
      </xdr:nvSpPr>
      <xdr:spPr>
        <a:xfrm>
          <a:off x="10201272" y="4667250"/>
          <a:ext cx="1590678" cy="238125"/>
        </a:xfrm>
        <a:prstGeom prst="borderCallout2">
          <a:avLst>
            <a:gd name="adj1" fmla="val 41331"/>
            <a:gd name="adj2" fmla="val -1167"/>
            <a:gd name="adj3" fmla="val 55890"/>
            <a:gd name="adj4" fmla="val -9404"/>
            <a:gd name="adj5" fmla="val 60109"/>
            <a:gd name="adj6" fmla="val -37275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en-US" altLang="ja-JP" sz="1100">
              <a:solidFill>
                <a:schemeClr val="tx1"/>
              </a:solidFill>
            </a:rPr>
            <a:t>1</a:t>
          </a:r>
          <a:r>
            <a:rPr kumimoji="1" lang="ja-JP" altLang="en-US" sz="1100">
              <a:solidFill>
                <a:schemeClr val="tx1"/>
              </a:solidFill>
            </a:rPr>
            <a:t>か月分の駐車料金</a:t>
          </a:r>
        </a:p>
      </xdr:txBody>
    </xdr:sp>
    <xdr:clientData/>
  </xdr:twoCellAnchor>
  <xdr:twoCellAnchor>
    <xdr:from>
      <xdr:col>5</xdr:col>
      <xdr:colOff>638171</xdr:colOff>
      <xdr:row>20</xdr:row>
      <xdr:rowOff>19050</xdr:rowOff>
    </xdr:from>
    <xdr:to>
      <xdr:col>7</xdr:col>
      <xdr:colOff>728662</xdr:colOff>
      <xdr:row>20</xdr:row>
      <xdr:rowOff>257175</xdr:rowOff>
    </xdr:to>
    <xdr:sp macro="" textlink="">
      <xdr:nvSpPr>
        <xdr:cNvPr id="16" name="線吹き出し 2 (枠付き) 15"/>
        <xdr:cNvSpPr/>
      </xdr:nvSpPr>
      <xdr:spPr>
        <a:xfrm>
          <a:off x="9010643" y="5143500"/>
          <a:ext cx="2809881" cy="238125"/>
        </a:xfrm>
        <a:prstGeom prst="borderCallout2">
          <a:avLst>
            <a:gd name="adj1" fmla="val 41331"/>
            <a:gd name="adj2" fmla="val -1167"/>
            <a:gd name="adj3" fmla="val 55890"/>
            <a:gd name="adj4" fmla="val -9404"/>
            <a:gd name="adj5" fmla="val 64109"/>
            <a:gd name="adj6" fmla="val -2326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賃料手数料を賃料＋消費税として計算</a:t>
          </a:r>
        </a:p>
      </xdr:txBody>
    </xdr:sp>
    <xdr:clientData/>
  </xdr:twoCellAnchor>
  <xdr:twoCellAnchor>
    <xdr:from>
      <xdr:col>5</xdr:col>
      <xdr:colOff>1052509</xdr:colOff>
      <xdr:row>21</xdr:row>
      <xdr:rowOff>66675</xdr:rowOff>
    </xdr:from>
    <xdr:to>
      <xdr:col>7</xdr:col>
      <xdr:colOff>1114425</xdr:colOff>
      <xdr:row>22</xdr:row>
      <xdr:rowOff>38100</xdr:rowOff>
    </xdr:to>
    <xdr:sp macro="" textlink="">
      <xdr:nvSpPr>
        <xdr:cNvPr id="17" name="線吹き出し 2 (枠付き) 16"/>
        <xdr:cNvSpPr/>
      </xdr:nvSpPr>
      <xdr:spPr>
        <a:xfrm>
          <a:off x="9839318" y="5457825"/>
          <a:ext cx="2752732" cy="238125"/>
        </a:xfrm>
        <a:prstGeom prst="borderCallout2">
          <a:avLst>
            <a:gd name="adj1" fmla="val 41331"/>
            <a:gd name="adj2" fmla="val -1167"/>
            <a:gd name="adj3" fmla="val 55890"/>
            <a:gd name="adj4" fmla="val -9404"/>
            <a:gd name="adj5" fmla="val 64109"/>
            <a:gd name="adj6" fmla="val -23267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駐車場手数料を賃料＋消費税として計算</a:t>
          </a:r>
        </a:p>
      </xdr:txBody>
    </xdr:sp>
    <xdr:clientData/>
  </xdr:twoCellAnchor>
  <xdr:twoCellAnchor>
    <xdr:from>
      <xdr:col>5</xdr:col>
      <xdr:colOff>852484</xdr:colOff>
      <xdr:row>24</xdr:row>
      <xdr:rowOff>0</xdr:rowOff>
    </xdr:from>
    <xdr:to>
      <xdr:col>7</xdr:col>
      <xdr:colOff>504825</xdr:colOff>
      <xdr:row>24</xdr:row>
      <xdr:rowOff>238125</xdr:rowOff>
    </xdr:to>
    <xdr:sp macro="" textlink="">
      <xdr:nvSpPr>
        <xdr:cNvPr id="18" name="線吹き出し 2 (枠付き) 17"/>
        <xdr:cNvSpPr/>
      </xdr:nvSpPr>
      <xdr:spPr>
        <a:xfrm>
          <a:off x="9439268" y="6191250"/>
          <a:ext cx="1933582" cy="238125"/>
        </a:xfrm>
        <a:prstGeom prst="borderCallout2">
          <a:avLst>
            <a:gd name="adj1" fmla="val 41331"/>
            <a:gd name="adj2" fmla="val -1167"/>
            <a:gd name="adj3" fmla="val 55890"/>
            <a:gd name="adj4" fmla="val -9404"/>
            <a:gd name="adj5" fmla="val 68109"/>
            <a:gd name="adj6" fmla="val -30656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上記で計算したものの合計</a:t>
          </a:r>
        </a:p>
      </xdr:txBody>
    </xdr:sp>
    <xdr:clientData/>
  </xdr:twoCellAnchor>
  <xdr:twoCellAnchor>
    <xdr:from>
      <xdr:col>6</xdr:col>
      <xdr:colOff>238120</xdr:colOff>
      <xdr:row>28</xdr:row>
      <xdr:rowOff>0</xdr:rowOff>
    </xdr:from>
    <xdr:to>
      <xdr:col>7</xdr:col>
      <xdr:colOff>1281112</xdr:colOff>
      <xdr:row>31</xdr:row>
      <xdr:rowOff>114300</xdr:rowOff>
    </xdr:to>
    <xdr:sp macro="" textlink="">
      <xdr:nvSpPr>
        <xdr:cNvPr id="19" name="線吹き出し 2 (枠付き) 18"/>
        <xdr:cNvSpPr/>
      </xdr:nvSpPr>
      <xdr:spPr>
        <a:xfrm>
          <a:off x="10363190" y="7258050"/>
          <a:ext cx="2562234" cy="723900"/>
        </a:xfrm>
        <a:prstGeom prst="borderCallout2">
          <a:avLst>
            <a:gd name="adj1" fmla="val 41331"/>
            <a:gd name="adj2" fmla="val -1167"/>
            <a:gd name="adj3" fmla="val 29359"/>
            <a:gd name="adj4" fmla="val -8641"/>
            <a:gd name="adj5" fmla="val 25033"/>
            <a:gd name="adj6" fmla="val -24261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合計金額から手付金など</a:t>
          </a:r>
          <a:r>
            <a:rPr kumimoji="1" lang="en-US" altLang="ja-JP" sz="1100">
              <a:solidFill>
                <a:schemeClr val="tx1"/>
              </a:solidFill>
            </a:rPr>
            <a:t>F26</a:t>
          </a:r>
          <a:r>
            <a:rPr kumimoji="1" lang="ja-JP" altLang="en-US" sz="1100">
              <a:solidFill>
                <a:schemeClr val="tx1"/>
              </a:solidFill>
            </a:rPr>
            <a:t>から</a:t>
          </a:r>
          <a:r>
            <a:rPr kumimoji="1" lang="en-US" altLang="ja-JP" sz="1100">
              <a:solidFill>
                <a:schemeClr val="tx1"/>
              </a:solidFill>
            </a:rPr>
            <a:t>F28</a:t>
          </a:r>
          <a:r>
            <a:rPr kumimoji="1" lang="ja-JP" altLang="en-US" sz="1100">
              <a:solidFill>
                <a:schemeClr val="tx1"/>
              </a:solidFill>
            </a:rPr>
            <a:t>に入力したものを差し引いた残金の計算</a:t>
          </a:r>
        </a:p>
      </xdr:txBody>
    </xdr:sp>
    <xdr:clientData/>
  </xdr:twoCellAnchor>
  <xdr:twoCellAnchor>
    <xdr:from>
      <xdr:col>0</xdr:col>
      <xdr:colOff>947735</xdr:colOff>
      <xdr:row>14</xdr:row>
      <xdr:rowOff>247649</xdr:rowOff>
    </xdr:from>
    <xdr:to>
      <xdr:col>1</xdr:col>
      <xdr:colOff>690562</xdr:colOff>
      <xdr:row>19</xdr:row>
      <xdr:rowOff>85725</xdr:rowOff>
    </xdr:to>
    <xdr:sp macro="" textlink="">
      <xdr:nvSpPr>
        <xdr:cNvPr id="20" name="角丸四角形 19"/>
        <xdr:cNvSpPr/>
      </xdr:nvSpPr>
      <xdr:spPr>
        <a:xfrm>
          <a:off x="1895471" y="3771899"/>
          <a:ext cx="1390653" cy="1171576"/>
        </a:xfrm>
        <a:prstGeom prst="roundRect">
          <a:avLst/>
        </a:prstGeom>
        <a:noFill/>
        <a:ln w="28575">
          <a:solidFill>
            <a:srgbClr val="FF0000"/>
          </a:solidFill>
          <a:prstDash val="sysDash"/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endParaRPr kumimoji="1" lang="ja-JP" altLang="en-US" sz="1100">
            <a:solidFill>
              <a:schemeClr val="tx1"/>
            </a:solidFill>
          </a:endParaRPr>
        </a:p>
      </xdr:txBody>
    </xdr:sp>
    <xdr:clientData/>
  </xdr:twoCellAnchor>
  <xdr:twoCellAnchor>
    <xdr:from>
      <xdr:col>1</xdr:col>
      <xdr:colOff>361950</xdr:colOff>
      <xdr:row>20</xdr:row>
      <xdr:rowOff>171450</xdr:rowOff>
    </xdr:from>
    <xdr:to>
      <xdr:col>2</xdr:col>
      <xdr:colOff>666750</xdr:colOff>
      <xdr:row>23</xdr:row>
      <xdr:rowOff>123826</xdr:rowOff>
    </xdr:to>
    <xdr:sp macro="" textlink="">
      <xdr:nvSpPr>
        <xdr:cNvPr id="21" name="線吹き出し 2 (枠付き) 20"/>
        <xdr:cNvSpPr/>
      </xdr:nvSpPr>
      <xdr:spPr>
        <a:xfrm>
          <a:off x="2628900" y="5295900"/>
          <a:ext cx="2019300" cy="752476"/>
        </a:xfrm>
        <a:prstGeom prst="borderCallout2">
          <a:avLst>
            <a:gd name="adj1" fmla="val 1331"/>
            <a:gd name="adj2" fmla="val 2135"/>
            <a:gd name="adj3" fmla="val -14010"/>
            <a:gd name="adj4" fmla="val -8932"/>
            <a:gd name="adj5" fmla="val -47741"/>
            <a:gd name="adj6" fmla="val -18786"/>
          </a:avLst>
        </a:prstGeom>
        <a:solidFill>
          <a:schemeClr val="bg1"/>
        </a:solidFill>
        <a:ln w="28575"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Overflow="clip" horzOverflow="clip" vert="horz" wrap="square" lIns="91440" tIns="45720" rIns="91440" bIns="45720" numCol="1" spcCol="0" rtlCol="0" fromWordArt="0" anchor="t" anchorCtr="0" forceAA="0" compatLnSpc="1">
          <a:prstTxWarp prst="textNoShape">
            <a:avLst/>
          </a:prstTxWarp>
          <a:noAutofit/>
        </a:bodyPr>
        <a:lstStyle/>
        <a:p>
          <a:pPr algn="l"/>
          <a:r>
            <a:rPr kumimoji="1" lang="ja-JP" altLang="en-US" sz="1100">
              <a:solidFill>
                <a:schemeClr val="tx1"/>
              </a:solidFill>
            </a:rPr>
            <a:t>賃料の</a:t>
          </a:r>
          <a:r>
            <a:rPr kumimoji="1" lang="en-US" altLang="ja-JP" sz="1100">
              <a:solidFill>
                <a:schemeClr val="tx1"/>
              </a:solidFill>
            </a:rPr>
            <a:t>B13</a:t>
          </a:r>
          <a:r>
            <a:rPr kumimoji="1" lang="ja-JP" altLang="en-US" sz="1100">
              <a:solidFill>
                <a:schemeClr val="tx1"/>
              </a:solidFill>
            </a:rPr>
            <a:t>と</a:t>
          </a:r>
          <a:r>
            <a:rPr kumimoji="1" lang="en-US" altLang="ja-JP" sz="1100">
              <a:solidFill>
                <a:schemeClr val="tx1"/>
              </a:solidFill>
            </a:rPr>
            <a:t>B15</a:t>
          </a:r>
          <a:r>
            <a:rPr kumimoji="1" lang="ja-JP" altLang="en-US" sz="1100">
              <a:solidFill>
                <a:schemeClr val="tx1"/>
              </a:solidFill>
            </a:rPr>
            <a:t>で入力した日割りの月、及び丸々支払う月をそのまま表示させている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>
        <a:solidFill>
          <a:schemeClr val="bg1"/>
        </a:solidFill>
        <a:ln w="28575">
          <a:solidFill>
            <a:srgbClr val="FF0000"/>
          </a:solidFill>
        </a:ln>
      </a:spPr>
      <a:bodyPr vertOverflow="clip" horzOverflow="clip" rtlCol="0" anchor="t"/>
      <a:lstStyle>
        <a:defPPr algn="l">
          <a:defRPr kumimoji="1" sz="1100">
            <a:solidFill>
              <a:schemeClr val="tx1"/>
            </a:solidFill>
          </a:defRPr>
        </a:defPPr>
      </a:lstStyle>
      <a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tabSelected="1" topLeftCell="A16" zoomScaleNormal="100" workbookViewId="0">
      <selection activeCell="I28" sqref="I28"/>
    </sheetView>
  </sheetViews>
  <sheetFormatPr defaultRowHeight="13.5"/>
  <cols>
    <col min="1" max="1" width="15.625" customWidth="1"/>
    <col min="2" max="2" width="6.625" customWidth="1"/>
    <col min="3" max="4" width="10.625" customWidth="1"/>
    <col min="5" max="5" width="5.625" customWidth="1"/>
    <col min="6" max="6" width="12.625" customWidth="1"/>
    <col min="7" max="7" width="3.125" customWidth="1"/>
    <col min="8" max="8" width="20.625" customWidth="1"/>
  </cols>
  <sheetData>
    <row r="1" spans="1:8" ht="24">
      <c r="A1" s="57" t="s">
        <v>0</v>
      </c>
      <c r="B1" s="57"/>
      <c r="C1" s="57"/>
      <c r="D1" s="57"/>
      <c r="E1" s="57"/>
      <c r="F1" s="57"/>
      <c r="G1" s="57"/>
      <c r="H1" s="57"/>
    </row>
    <row r="3" spans="1:8" ht="18.75">
      <c r="A3" s="1" t="s">
        <v>1</v>
      </c>
      <c r="B3" s="62"/>
      <c r="C3" s="62"/>
      <c r="D3" s="62"/>
      <c r="E3" s="63"/>
      <c r="F3" s="63"/>
      <c r="G3" s="63"/>
      <c r="H3" s="63"/>
    </row>
    <row r="4" spans="1:8" ht="18.75">
      <c r="A4" s="1" t="s">
        <v>2</v>
      </c>
      <c r="B4" s="64"/>
      <c r="C4" s="64"/>
      <c r="D4" s="65"/>
      <c r="E4" s="65"/>
      <c r="F4" s="65"/>
      <c r="G4" s="65"/>
      <c r="H4" s="65"/>
    </row>
    <row r="5" spans="1:8">
      <c r="B5" s="63"/>
      <c r="C5" s="63"/>
      <c r="D5" s="63"/>
      <c r="E5" s="63"/>
      <c r="F5" s="63"/>
      <c r="G5" s="63"/>
      <c r="H5" s="63"/>
    </row>
    <row r="6" spans="1:8" ht="21" customHeight="1">
      <c r="A6" s="3" t="s">
        <v>3</v>
      </c>
      <c r="B6" s="64"/>
      <c r="C6" s="66"/>
      <c r="D6" s="64" t="s">
        <v>6</v>
      </c>
      <c r="E6" s="63"/>
      <c r="F6" s="63"/>
      <c r="G6" s="63"/>
      <c r="H6" s="63"/>
    </row>
    <row r="7" spans="1:8" ht="21" customHeight="1">
      <c r="A7" s="4" t="s">
        <v>4</v>
      </c>
      <c r="B7" s="67"/>
      <c r="C7" s="68"/>
      <c r="D7" s="67" t="s">
        <v>6</v>
      </c>
      <c r="E7" s="63"/>
      <c r="F7" s="69" t="s">
        <v>7</v>
      </c>
      <c r="G7" s="70"/>
      <c r="H7" s="71">
        <v>39133</v>
      </c>
    </row>
    <row r="8" spans="1:8" ht="21" customHeight="1">
      <c r="A8" s="4" t="s">
        <v>5</v>
      </c>
      <c r="B8" s="67"/>
      <c r="C8" s="68"/>
      <c r="D8" s="67" t="s">
        <v>6</v>
      </c>
      <c r="E8" s="63"/>
      <c r="F8" s="72" t="s">
        <v>27</v>
      </c>
      <c r="G8" s="73"/>
      <c r="H8" s="74">
        <v>39133</v>
      </c>
    </row>
    <row r="9" spans="1:8" ht="21" customHeight="1">
      <c r="B9" s="63"/>
      <c r="C9" s="63"/>
      <c r="D9" s="63"/>
      <c r="E9" s="63"/>
      <c r="F9" s="63"/>
      <c r="G9" s="63"/>
      <c r="H9" s="63"/>
    </row>
    <row r="10" spans="1:8" ht="21" customHeight="1" thickBot="1">
      <c r="B10" s="63"/>
      <c r="C10" s="63"/>
      <c r="D10" s="63"/>
      <c r="E10" s="63"/>
      <c r="F10" s="75">
        <f ca="1">TODAY()</f>
        <v>41549</v>
      </c>
      <c r="G10" s="75"/>
      <c r="H10" s="75"/>
    </row>
    <row r="11" spans="1:8" ht="21" customHeight="1">
      <c r="A11" s="42" t="s">
        <v>8</v>
      </c>
      <c r="B11" s="76"/>
      <c r="C11" s="77" t="s">
        <v>10</v>
      </c>
      <c r="D11" s="78">
        <f>C6</f>
        <v>0</v>
      </c>
      <c r="E11" s="77" t="s">
        <v>12</v>
      </c>
      <c r="F11" s="79">
        <f>B11*D11</f>
        <v>0</v>
      </c>
      <c r="G11" s="77" t="s">
        <v>12</v>
      </c>
      <c r="H11" s="80"/>
    </row>
    <row r="12" spans="1:8" ht="21" customHeight="1">
      <c r="A12" s="43" t="s">
        <v>9</v>
      </c>
      <c r="B12" s="81"/>
      <c r="C12" s="82" t="s">
        <v>10</v>
      </c>
      <c r="D12" s="83">
        <f>C6</f>
        <v>0</v>
      </c>
      <c r="E12" s="82" t="s">
        <v>12</v>
      </c>
      <c r="F12" s="84">
        <f>B12*D12</f>
        <v>0</v>
      </c>
      <c r="G12" s="82" t="s">
        <v>12</v>
      </c>
      <c r="H12" s="85"/>
    </row>
    <row r="13" spans="1:8" ht="21" customHeight="1">
      <c r="A13" s="43" t="s">
        <v>3</v>
      </c>
      <c r="B13" s="81"/>
      <c r="C13" s="82" t="s">
        <v>11</v>
      </c>
      <c r="D13" s="81" t="str">
        <f>IF(B14="","",B14-D14+1)</f>
        <v/>
      </c>
      <c r="E13" s="82" t="s">
        <v>13</v>
      </c>
      <c r="F13" s="84" t="str">
        <f>IF(D13="","",C6/B14*D13)</f>
        <v/>
      </c>
      <c r="G13" s="82" t="s">
        <v>12</v>
      </c>
      <c r="H13" s="85"/>
    </row>
    <row r="14" spans="1:8" ht="21" customHeight="1">
      <c r="A14" s="43" t="s">
        <v>14</v>
      </c>
      <c r="B14" s="81"/>
      <c r="C14" s="82" t="s">
        <v>15</v>
      </c>
      <c r="D14" s="81"/>
      <c r="E14" s="82" t="s">
        <v>16</v>
      </c>
      <c r="F14" s="84"/>
      <c r="G14" s="82"/>
      <c r="H14" s="85"/>
    </row>
    <row r="15" spans="1:8" ht="21" customHeight="1">
      <c r="A15" s="43"/>
      <c r="B15" s="81"/>
      <c r="C15" s="82" t="s">
        <v>17</v>
      </c>
      <c r="D15" s="81"/>
      <c r="E15" s="82"/>
      <c r="F15" s="84" t="str">
        <f>IF(B15="","",C6)</f>
        <v/>
      </c>
      <c r="G15" s="82" t="s">
        <v>12</v>
      </c>
      <c r="H15" s="85"/>
    </row>
    <row r="16" spans="1:8" ht="21" customHeight="1">
      <c r="A16" s="43" t="s">
        <v>4</v>
      </c>
      <c r="B16" s="15" t="str">
        <f>IF(B13="","",B13)</f>
        <v/>
      </c>
      <c r="C16" s="14" t="s">
        <v>11</v>
      </c>
      <c r="D16" s="15"/>
      <c r="E16" s="14"/>
      <c r="F16" s="52" t="str">
        <f>IF(B16="","",C7/B14*D13)</f>
        <v/>
      </c>
      <c r="G16" s="14" t="s">
        <v>12</v>
      </c>
      <c r="H16" s="26"/>
    </row>
    <row r="17" spans="1:8" ht="21" customHeight="1">
      <c r="A17" s="43"/>
      <c r="B17" s="15" t="str">
        <f>IF(B15="","",B15)</f>
        <v/>
      </c>
      <c r="C17" s="14" t="s">
        <v>17</v>
      </c>
      <c r="D17" s="15"/>
      <c r="E17" s="14"/>
      <c r="F17" s="52" t="str">
        <f>IF(B17="","",C7)</f>
        <v/>
      </c>
      <c r="G17" s="14" t="s">
        <v>12</v>
      </c>
      <c r="H17" s="26"/>
    </row>
    <row r="18" spans="1:8" ht="21" customHeight="1">
      <c r="A18" s="43" t="s">
        <v>18</v>
      </c>
      <c r="B18" s="15" t="str">
        <f>IF(B13="","",B13)</f>
        <v/>
      </c>
      <c r="C18" s="14" t="s">
        <v>11</v>
      </c>
      <c r="D18" s="15"/>
      <c r="E18" s="14"/>
      <c r="F18" s="52" t="str">
        <f>IF(B18="","",C8/B14*D13)</f>
        <v/>
      </c>
      <c r="G18" s="14" t="s">
        <v>12</v>
      </c>
      <c r="H18" s="26"/>
    </row>
    <row r="19" spans="1:8" ht="21" customHeight="1">
      <c r="A19" s="25"/>
      <c r="B19" s="15" t="str">
        <f>IF(B15="","",B15)</f>
        <v/>
      </c>
      <c r="C19" s="14" t="s">
        <v>17</v>
      </c>
      <c r="D19" s="15"/>
      <c r="E19" s="14"/>
      <c r="F19" s="52" t="str">
        <f>IF(B19="","",C8)</f>
        <v/>
      </c>
      <c r="G19" s="14" t="s">
        <v>12</v>
      </c>
      <c r="H19" s="26"/>
    </row>
    <row r="20" spans="1:8" ht="21" customHeight="1">
      <c r="A20" s="25" t="s">
        <v>19</v>
      </c>
      <c r="B20" s="15"/>
      <c r="C20" s="14"/>
      <c r="D20" s="15"/>
      <c r="E20" s="14"/>
      <c r="F20" s="84"/>
      <c r="G20" s="14" t="s">
        <v>12</v>
      </c>
      <c r="H20" s="26"/>
    </row>
    <row r="21" spans="1:8" ht="21" customHeight="1">
      <c r="A21" s="25" t="s">
        <v>20</v>
      </c>
      <c r="B21" s="15"/>
      <c r="C21" s="14"/>
      <c r="D21" s="15"/>
      <c r="E21" s="14"/>
      <c r="F21" s="84">
        <f>C6*1.05</f>
        <v>0</v>
      </c>
      <c r="G21" s="14" t="s">
        <v>12</v>
      </c>
      <c r="H21" s="26"/>
    </row>
    <row r="22" spans="1:8" ht="21" customHeight="1">
      <c r="A22" s="25" t="s">
        <v>21</v>
      </c>
      <c r="B22" s="15"/>
      <c r="C22" s="14"/>
      <c r="D22" s="15"/>
      <c r="E22" s="14"/>
      <c r="F22" s="84" t="str">
        <f>IF(C8="","",C8*1.05)</f>
        <v/>
      </c>
      <c r="G22" s="14" t="s">
        <v>12</v>
      </c>
      <c r="H22" s="26"/>
    </row>
    <row r="23" spans="1:8" ht="21" customHeight="1">
      <c r="A23" s="25" t="s">
        <v>22</v>
      </c>
      <c r="B23" s="15"/>
      <c r="C23" s="14"/>
      <c r="D23" s="15"/>
      <c r="E23" s="14"/>
      <c r="F23" s="84"/>
      <c r="G23" s="14" t="s">
        <v>12</v>
      </c>
      <c r="H23" s="26"/>
    </row>
    <row r="24" spans="1:8" ht="21" customHeight="1" thickBot="1">
      <c r="A24" s="27"/>
      <c r="B24" s="18"/>
      <c r="C24" s="19"/>
      <c r="D24" s="18"/>
      <c r="E24" s="19"/>
      <c r="F24" s="86"/>
      <c r="G24" s="19" t="s">
        <v>12</v>
      </c>
      <c r="H24" s="28"/>
    </row>
    <row r="25" spans="1:8" ht="21" customHeight="1" thickTop="1" thickBot="1">
      <c r="A25" s="45" t="s">
        <v>23</v>
      </c>
      <c r="B25" s="20"/>
      <c r="C25" s="21"/>
      <c r="D25" s="20"/>
      <c r="E25" s="21"/>
      <c r="F25" s="87">
        <f>SUM(F11:F24)</f>
        <v>0</v>
      </c>
      <c r="G25" s="21" t="s">
        <v>12</v>
      </c>
      <c r="H25" s="29"/>
    </row>
    <row r="26" spans="1:8" ht="21" customHeight="1" thickTop="1">
      <c r="A26" s="44" t="s">
        <v>24</v>
      </c>
      <c r="B26" s="16"/>
      <c r="C26" s="17"/>
      <c r="D26" s="16"/>
      <c r="E26" s="17"/>
      <c r="F26" s="88"/>
      <c r="G26" s="17" t="s">
        <v>12</v>
      </c>
      <c r="H26" s="30"/>
    </row>
    <row r="27" spans="1:8" ht="21" customHeight="1">
      <c r="A27" s="25"/>
      <c r="B27" s="15"/>
      <c r="C27" s="14"/>
      <c r="D27" s="15"/>
      <c r="E27" s="14"/>
      <c r="F27" s="84"/>
      <c r="G27" s="14" t="s">
        <v>12</v>
      </c>
      <c r="H27" s="26"/>
    </row>
    <row r="28" spans="1:8" ht="21" customHeight="1" thickBot="1">
      <c r="A28" s="27"/>
      <c r="B28" s="18"/>
      <c r="C28" s="19"/>
      <c r="D28" s="18"/>
      <c r="E28" s="19"/>
      <c r="F28" s="86"/>
      <c r="G28" s="19" t="s">
        <v>12</v>
      </c>
      <c r="H28" s="28"/>
    </row>
    <row r="29" spans="1:8" ht="21" customHeight="1" thickTop="1" thickBot="1">
      <c r="A29" s="46" t="s">
        <v>25</v>
      </c>
      <c r="B29" s="47"/>
      <c r="C29" s="48"/>
      <c r="D29" s="47"/>
      <c r="E29" s="48"/>
      <c r="F29" s="56">
        <f>F25-F26-F27-F28</f>
        <v>0</v>
      </c>
      <c r="G29" s="31" t="s">
        <v>12</v>
      </c>
      <c r="H29" s="32"/>
    </row>
    <row r="30" spans="1:8">
      <c r="A30" s="33" t="s">
        <v>26</v>
      </c>
      <c r="B30" s="34"/>
      <c r="C30" s="34"/>
      <c r="D30" s="34"/>
      <c r="E30" s="34"/>
      <c r="F30" s="34"/>
      <c r="G30" s="34"/>
      <c r="H30" s="35"/>
    </row>
    <row r="31" spans="1:8">
      <c r="A31" s="36"/>
      <c r="B31" s="37"/>
      <c r="C31" s="37"/>
      <c r="D31" s="37"/>
      <c r="E31" s="37"/>
      <c r="F31" s="37"/>
      <c r="G31" s="37"/>
      <c r="H31" s="38"/>
    </row>
    <row r="32" spans="1:8">
      <c r="A32" s="36"/>
      <c r="B32" s="37"/>
      <c r="C32" s="37"/>
      <c r="D32" s="37"/>
      <c r="E32" s="37"/>
      <c r="F32" s="37"/>
      <c r="G32" s="37"/>
      <c r="H32" s="38"/>
    </row>
    <row r="33" spans="1:8">
      <c r="A33" s="36"/>
      <c r="B33" s="37"/>
      <c r="C33" s="37"/>
      <c r="D33" s="37"/>
      <c r="E33" s="37"/>
      <c r="F33" s="37"/>
      <c r="G33" s="37"/>
      <c r="H33" s="38"/>
    </row>
    <row r="34" spans="1:8">
      <c r="A34" s="36"/>
      <c r="B34" s="37"/>
      <c r="C34" s="37"/>
      <c r="D34" s="37"/>
      <c r="E34" s="37"/>
      <c r="F34" s="37"/>
      <c r="G34" s="37"/>
      <c r="H34" s="38"/>
    </row>
    <row r="35" spans="1:8">
      <c r="A35" s="36"/>
      <c r="B35" s="37"/>
      <c r="C35" s="37"/>
      <c r="D35" s="37"/>
      <c r="E35" s="37"/>
      <c r="F35" s="37"/>
      <c r="G35" s="37"/>
      <c r="H35" s="38"/>
    </row>
    <row r="36" spans="1:8" ht="14.25" thickBot="1">
      <c r="A36" s="39"/>
      <c r="B36" s="40"/>
      <c r="C36" s="40"/>
      <c r="D36" s="40"/>
      <c r="E36" s="40"/>
      <c r="F36" s="40"/>
      <c r="G36" s="40"/>
      <c r="H36" s="41"/>
    </row>
  </sheetData>
  <mergeCells count="4">
    <mergeCell ref="A1:H1"/>
    <mergeCell ref="B3:D3"/>
    <mergeCell ref="D4:H4"/>
    <mergeCell ref="F10:H10"/>
  </mergeCells>
  <phoneticPr fontId="2"/>
  <pageMargins left="0.74803149606299213" right="0.74803149606299213" top="0.98425196850393704" bottom="0.98425196850393704" header="0.51181102362204722" footer="0.51181102362204722"/>
  <pageSetup paperSize="9" orientation="portrait" horizontalDpi="0" verticalDpi="0" r:id="rId1"/>
  <headerFooter alignWithMargins="0">
    <oddHeader>&amp;C&amp;14【完　　成】</oddHeader>
    <oddFooter>&amp;C１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36"/>
  <sheetViews>
    <sheetView workbookViewId="0">
      <selection activeCell="H35" sqref="H35"/>
    </sheetView>
  </sheetViews>
  <sheetFormatPr defaultRowHeight="13.5"/>
  <cols>
    <col min="1" max="1" width="15.625" customWidth="1"/>
    <col min="2" max="2" width="6.625" customWidth="1"/>
    <col min="3" max="4" width="10.625" customWidth="1"/>
    <col min="5" max="5" width="5.625" customWidth="1"/>
    <col min="6" max="6" width="12.625" customWidth="1"/>
    <col min="7" max="7" width="3.125" customWidth="1"/>
    <col min="8" max="8" width="20.625" customWidth="1"/>
  </cols>
  <sheetData>
    <row r="1" spans="1:12" ht="24">
      <c r="A1" s="57" t="s">
        <v>0</v>
      </c>
      <c r="B1" s="57"/>
      <c r="C1" s="57"/>
      <c r="D1" s="57"/>
      <c r="E1" s="57"/>
      <c r="F1" s="57"/>
      <c r="G1" s="57"/>
      <c r="H1" s="57"/>
    </row>
    <row r="3" spans="1:12" ht="18.75">
      <c r="A3" s="1" t="s">
        <v>1</v>
      </c>
      <c r="B3" s="59"/>
      <c r="C3" s="59"/>
      <c r="D3" s="59"/>
      <c r="J3" s="61"/>
      <c r="K3" s="61"/>
      <c r="L3" s="61"/>
    </row>
    <row r="4" spans="1:12" ht="18.75">
      <c r="A4" s="1" t="s">
        <v>2</v>
      </c>
      <c r="B4" s="2"/>
      <c r="C4" s="2"/>
      <c r="D4" s="60"/>
      <c r="E4" s="60"/>
      <c r="F4" s="60"/>
      <c r="G4" s="60"/>
      <c r="H4" s="60"/>
    </row>
    <row r="6" spans="1:12" ht="21" customHeight="1">
      <c r="A6" s="3" t="s">
        <v>3</v>
      </c>
      <c r="B6" s="2"/>
      <c r="C6" s="6"/>
      <c r="D6" s="2" t="s">
        <v>6</v>
      </c>
    </row>
    <row r="7" spans="1:12" ht="21" customHeight="1">
      <c r="A7" s="4" t="s">
        <v>4</v>
      </c>
      <c r="B7" s="5"/>
      <c r="C7" s="7"/>
      <c r="D7" s="5" t="s">
        <v>6</v>
      </c>
      <c r="F7" s="8" t="s">
        <v>7</v>
      </c>
      <c r="G7" s="9"/>
      <c r="H7" s="10">
        <v>39133</v>
      </c>
    </row>
    <row r="8" spans="1:12" ht="21" customHeight="1">
      <c r="A8" s="4" t="s">
        <v>5</v>
      </c>
      <c r="B8" s="5"/>
      <c r="C8" s="7"/>
      <c r="D8" s="5" t="s">
        <v>6</v>
      </c>
      <c r="F8" s="11" t="s">
        <v>27</v>
      </c>
      <c r="G8" s="12"/>
      <c r="H8" s="13">
        <v>39133</v>
      </c>
    </row>
    <row r="9" spans="1:12" ht="21" customHeight="1"/>
    <row r="10" spans="1:12" ht="21" customHeight="1" thickBot="1">
      <c r="F10" s="58">
        <f ca="1">TODAY()</f>
        <v>41549</v>
      </c>
      <c r="G10" s="58"/>
      <c r="H10" s="58"/>
    </row>
    <row r="11" spans="1:12" ht="21" customHeight="1">
      <c r="A11" s="42" t="s">
        <v>8</v>
      </c>
      <c r="B11" s="22"/>
      <c r="C11" s="23" t="s">
        <v>10</v>
      </c>
      <c r="D11" s="49">
        <f>C6</f>
        <v>0</v>
      </c>
      <c r="E11" s="23" t="s">
        <v>12</v>
      </c>
      <c r="F11" s="51">
        <f>B11*D11</f>
        <v>0</v>
      </c>
      <c r="G11" s="23" t="s">
        <v>12</v>
      </c>
      <c r="H11" s="24"/>
    </row>
    <row r="12" spans="1:12" ht="21" customHeight="1">
      <c r="A12" s="43" t="s">
        <v>9</v>
      </c>
      <c r="B12" s="15"/>
      <c r="C12" s="14" t="s">
        <v>10</v>
      </c>
      <c r="D12" s="50">
        <f>C6</f>
        <v>0</v>
      </c>
      <c r="E12" s="14" t="s">
        <v>12</v>
      </c>
      <c r="F12" s="52">
        <f>B12*D12</f>
        <v>0</v>
      </c>
      <c r="G12" s="14" t="s">
        <v>12</v>
      </c>
      <c r="H12" s="26"/>
    </row>
    <row r="13" spans="1:12" ht="21" customHeight="1">
      <c r="A13" s="43" t="s">
        <v>3</v>
      </c>
      <c r="B13" s="15"/>
      <c r="C13" s="14" t="s">
        <v>11</v>
      </c>
      <c r="D13" s="15" t="str">
        <f>IF(B14="","",B14-D14+1)</f>
        <v/>
      </c>
      <c r="E13" s="14" t="s">
        <v>13</v>
      </c>
      <c r="F13" s="52" t="str">
        <f>IF(D13="","",C6/B14*D13)</f>
        <v/>
      </c>
      <c r="G13" s="14" t="s">
        <v>12</v>
      </c>
      <c r="H13" s="26"/>
    </row>
    <row r="14" spans="1:12" ht="21" customHeight="1">
      <c r="A14" s="43" t="s">
        <v>14</v>
      </c>
      <c r="B14" s="15"/>
      <c r="C14" s="14" t="s">
        <v>15</v>
      </c>
      <c r="D14" s="15"/>
      <c r="E14" s="14" t="s">
        <v>16</v>
      </c>
      <c r="F14" s="52"/>
      <c r="G14" s="14"/>
      <c r="H14" s="26"/>
    </row>
    <row r="15" spans="1:12" ht="21" customHeight="1">
      <c r="A15" s="43"/>
      <c r="B15" s="15"/>
      <c r="C15" s="14" t="s">
        <v>17</v>
      </c>
      <c r="D15" s="15"/>
      <c r="E15" s="14"/>
      <c r="F15" s="52" t="str">
        <f>IF(B15="","",C6)</f>
        <v/>
      </c>
      <c r="G15" s="14" t="s">
        <v>12</v>
      </c>
      <c r="H15" s="26"/>
    </row>
    <row r="16" spans="1:12" ht="21" customHeight="1">
      <c r="A16" s="43" t="s">
        <v>4</v>
      </c>
      <c r="B16" s="15" t="str">
        <f>IF(B13="","",B13)</f>
        <v/>
      </c>
      <c r="C16" s="14" t="s">
        <v>11</v>
      </c>
      <c r="D16" s="15"/>
      <c r="E16" s="14"/>
      <c r="F16" s="52" t="str">
        <f>IF(B16="","",C7/B14*D13)</f>
        <v/>
      </c>
      <c r="G16" s="14" t="s">
        <v>12</v>
      </c>
      <c r="H16" s="26"/>
    </row>
    <row r="17" spans="1:8" ht="21" customHeight="1">
      <c r="A17" s="43"/>
      <c r="B17" s="15" t="str">
        <f>IF(B15="","",B15)</f>
        <v/>
      </c>
      <c r="C17" s="14" t="s">
        <v>17</v>
      </c>
      <c r="D17" s="15"/>
      <c r="E17" s="14"/>
      <c r="F17" s="52" t="str">
        <f>IF(B17="","",C7)</f>
        <v/>
      </c>
      <c r="G17" s="14" t="s">
        <v>12</v>
      </c>
      <c r="H17" s="26"/>
    </row>
    <row r="18" spans="1:8" ht="21" customHeight="1">
      <c r="A18" s="43" t="s">
        <v>18</v>
      </c>
      <c r="B18" s="15" t="str">
        <f>IF(B13="","",B13)</f>
        <v/>
      </c>
      <c r="C18" s="14" t="s">
        <v>11</v>
      </c>
      <c r="D18" s="15"/>
      <c r="E18" s="14"/>
      <c r="F18" s="52" t="str">
        <f>IF(B18="","",C8/B14*D13)</f>
        <v/>
      </c>
      <c r="G18" s="14" t="s">
        <v>12</v>
      </c>
      <c r="H18" s="26"/>
    </row>
    <row r="19" spans="1:8" ht="21" customHeight="1">
      <c r="A19" s="25"/>
      <c r="B19" s="15" t="str">
        <f>IF(B15="","",B15)</f>
        <v/>
      </c>
      <c r="C19" s="14" t="s">
        <v>17</v>
      </c>
      <c r="D19" s="15"/>
      <c r="E19" s="14"/>
      <c r="F19" s="52" t="str">
        <f>IF(B19="","",C8)</f>
        <v/>
      </c>
      <c r="G19" s="14" t="s">
        <v>12</v>
      </c>
      <c r="H19" s="26"/>
    </row>
    <row r="20" spans="1:8" ht="21" customHeight="1">
      <c r="A20" s="25" t="s">
        <v>19</v>
      </c>
      <c r="B20" s="15"/>
      <c r="C20" s="14"/>
      <c r="D20" s="15"/>
      <c r="E20" s="14"/>
      <c r="F20" s="52"/>
      <c r="G20" s="14" t="s">
        <v>12</v>
      </c>
      <c r="H20" s="26"/>
    </row>
    <row r="21" spans="1:8" ht="21" customHeight="1">
      <c r="A21" s="25" t="s">
        <v>20</v>
      </c>
      <c r="B21" s="15"/>
      <c r="C21" s="14"/>
      <c r="D21" s="15"/>
      <c r="E21" s="14"/>
      <c r="F21" s="52">
        <f>C6*1.05</f>
        <v>0</v>
      </c>
      <c r="G21" s="14" t="s">
        <v>12</v>
      </c>
      <c r="H21" s="26"/>
    </row>
    <row r="22" spans="1:8" ht="21" customHeight="1">
      <c r="A22" s="25" t="s">
        <v>21</v>
      </c>
      <c r="B22" s="15"/>
      <c r="C22" s="14"/>
      <c r="D22" s="15"/>
      <c r="E22" s="14"/>
      <c r="F22" s="52" t="str">
        <f>IF(C8="","",C8*1.05)</f>
        <v/>
      </c>
      <c r="G22" s="14" t="s">
        <v>12</v>
      </c>
      <c r="H22" s="26"/>
    </row>
    <row r="23" spans="1:8" ht="21" customHeight="1">
      <c r="A23" s="25" t="s">
        <v>22</v>
      </c>
      <c r="B23" s="15"/>
      <c r="C23" s="14"/>
      <c r="D23" s="15"/>
      <c r="E23" s="14"/>
      <c r="F23" s="52"/>
      <c r="G23" s="14" t="s">
        <v>12</v>
      </c>
      <c r="H23" s="26"/>
    </row>
    <row r="24" spans="1:8" ht="21" customHeight="1" thickBot="1">
      <c r="A24" s="27"/>
      <c r="B24" s="18"/>
      <c r="C24" s="19"/>
      <c r="D24" s="18"/>
      <c r="E24" s="19"/>
      <c r="F24" s="53"/>
      <c r="G24" s="19" t="s">
        <v>12</v>
      </c>
      <c r="H24" s="28"/>
    </row>
    <row r="25" spans="1:8" ht="21" customHeight="1" thickTop="1" thickBot="1">
      <c r="A25" s="45" t="s">
        <v>23</v>
      </c>
      <c r="B25" s="20"/>
      <c r="C25" s="21"/>
      <c r="D25" s="20"/>
      <c r="E25" s="21"/>
      <c r="F25" s="54">
        <f>SUM(F11:F24)</f>
        <v>0</v>
      </c>
      <c r="G25" s="21" t="s">
        <v>12</v>
      </c>
      <c r="H25" s="29"/>
    </row>
    <row r="26" spans="1:8" ht="21" customHeight="1" thickTop="1">
      <c r="A26" s="44" t="s">
        <v>24</v>
      </c>
      <c r="B26" s="16"/>
      <c r="C26" s="17"/>
      <c r="D26" s="16"/>
      <c r="E26" s="17"/>
      <c r="F26" s="55"/>
      <c r="G26" s="17" t="s">
        <v>12</v>
      </c>
      <c r="H26" s="30"/>
    </row>
    <row r="27" spans="1:8" ht="21" customHeight="1">
      <c r="A27" s="25"/>
      <c r="B27" s="15"/>
      <c r="C27" s="14"/>
      <c r="D27" s="15"/>
      <c r="E27" s="14"/>
      <c r="F27" s="52"/>
      <c r="G27" s="14" t="s">
        <v>12</v>
      </c>
      <c r="H27" s="26"/>
    </row>
    <row r="28" spans="1:8" ht="21" customHeight="1" thickBot="1">
      <c r="A28" s="27"/>
      <c r="B28" s="18"/>
      <c r="C28" s="19"/>
      <c r="D28" s="18"/>
      <c r="E28" s="19"/>
      <c r="F28" s="53"/>
      <c r="G28" s="19" t="s">
        <v>12</v>
      </c>
      <c r="H28" s="28"/>
    </row>
    <row r="29" spans="1:8" ht="21" customHeight="1" thickTop="1" thickBot="1">
      <c r="A29" s="46" t="s">
        <v>25</v>
      </c>
      <c r="B29" s="47"/>
      <c r="C29" s="48"/>
      <c r="D29" s="47"/>
      <c r="E29" s="48"/>
      <c r="F29" s="56">
        <f>F25-F26-F27-F28</f>
        <v>0</v>
      </c>
      <c r="G29" s="31" t="s">
        <v>12</v>
      </c>
      <c r="H29" s="32"/>
    </row>
    <row r="30" spans="1:8">
      <c r="A30" s="33" t="s">
        <v>26</v>
      </c>
      <c r="B30" s="34"/>
      <c r="C30" s="34"/>
      <c r="D30" s="34"/>
      <c r="E30" s="34"/>
      <c r="F30" s="34"/>
      <c r="G30" s="34"/>
      <c r="H30" s="35"/>
    </row>
    <row r="31" spans="1:8">
      <c r="A31" s="36"/>
      <c r="B31" s="37"/>
      <c r="C31" s="37"/>
      <c r="D31" s="37"/>
      <c r="E31" s="37"/>
      <c r="F31" s="37"/>
      <c r="G31" s="37"/>
      <c r="H31" s="38"/>
    </row>
    <row r="32" spans="1:8">
      <c r="A32" s="36"/>
      <c r="B32" s="37"/>
      <c r="C32" s="37"/>
      <c r="D32" s="37"/>
      <c r="E32" s="37"/>
      <c r="F32" s="37"/>
      <c r="G32" s="37"/>
      <c r="H32" s="38"/>
    </row>
    <row r="33" spans="1:8">
      <c r="A33" s="36"/>
      <c r="B33" s="37"/>
      <c r="C33" s="37"/>
      <c r="D33" s="37"/>
      <c r="E33" s="37"/>
      <c r="F33" s="37"/>
      <c r="G33" s="37"/>
      <c r="H33" s="38"/>
    </row>
    <row r="34" spans="1:8">
      <c r="A34" s="36"/>
      <c r="B34" s="37"/>
      <c r="C34" s="37"/>
      <c r="D34" s="37"/>
      <c r="E34" s="37"/>
      <c r="F34" s="37"/>
      <c r="G34" s="37"/>
      <c r="H34" s="38"/>
    </row>
    <row r="35" spans="1:8">
      <c r="A35" s="36"/>
      <c r="B35" s="37"/>
      <c r="C35" s="37"/>
      <c r="D35" s="37"/>
      <c r="E35" s="37"/>
      <c r="F35" s="37"/>
      <c r="G35" s="37"/>
      <c r="H35" s="38"/>
    </row>
    <row r="36" spans="1:8" ht="14.25" thickBot="1">
      <c r="A36" s="39"/>
      <c r="B36" s="40"/>
      <c r="C36" s="40"/>
      <c r="D36" s="40"/>
      <c r="E36" s="40"/>
      <c r="F36" s="40"/>
      <c r="G36" s="40"/>
      <c r="H36" s="41"/>
    </row>
  </sheetData>
  <mergeCells count="5">
    <mergeCell ref="A1:H1"/>
    <mergeCell ref="B3:D3"/>
    <mergeCell ref="D4:H4"/>
    <mergeCell ref="F10:H10"/>
    <mergeCell ref="J3:L3"/>
  </mergeCells>
  <phoneticPr fontId="2"/>
  <pageMargins left="0.74803149606299213" right="0.74803149606299213" top="0.98425196850393704" bottom="0.98425196850393704" header="0.31496062992125984" footer="0.51181102362204722"/>
  <pageSetup paperSize="9" orientation="portrait" horizontalDpi="0" verticalDpi="0" r:id="rId1"/>
  <headerFooter alignWithMargins="0">
    <oddHeader>&amp;C&amp;14【書式設定】</oddHeader>
    <oddFooter>&amp;C2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36"/>
  <sheetViews>
    <sheetView showFormulas="1" topLeftCell="A13" workbookViewId="0">
      <selection activeCell="L5" sqref="L5"/>
    </sheetView>
  </sheetViews>
  <sheetFormatPr defaultRowHeight="13.5"/>
  <cols>
    <col min="1" max="1" width="12.5" bestFit="1" customWidth="1"/>
    <col min="2" max="2" width="9.25" bestFit="1" customWidth="1"/>
    <col min="3" max="3" width="10.625" customWidth="1"/>
    <col min="4" max="4" width="12.75" bestFit="1" customWidth="1"/>
    <col min="5" max="5" width="5.625" customWidth="1"/>
    <col min="6" max="6" width="14.125" bestFit="1" customWidth="1"/>
    <col min="7" max="7" width="3.125" customWidth="1"/>
    <col min="8" max="8" width="20.625" customWidth="1"/>
  </cols>
  <sheetData>
    <row r="1" spans="1:8" ht="24">
      <c r="A1" s="57" t="s">
        <v>0</v>
      </c>
      <c r="B1" s="57"/>
      <c r="C1" s="57"/>
      <c r="D1" s="57"/>
      <c r="E1" s="57"/>
      <c r="F1" s="57"/>
      <c r="G1" s="57"/>
      <c r="H1" s="57"/>
    </row>
    <row r="3" spans="1:8" ht="18.75">
      <c r="A3" s="1" t="s">
        <v>1</v>
      </c>
      <c r="B3" s="59"/>
      <c r="C3" s="59"/>
      <c r="D3" s="59"/>
    </row>
    <row r="4" spans="1:8" ht="18.75">
      <c r="A4" s="1" t="s">
        <v>2</v>
      </c>
      <c r="B4" s="2"/>
      <c r="C4" s="2"/>
      <c r="D4" s="60"/>
      <c r="E4" s="60"/>
      <c r="F4" s="60"/>
      <c r="G4" s="60"/>
      <c r="H4" s="60"/>
    </row>
    <row r="6" spans="1:8" ht="21" customHeight="1">
      <c r="A6" s="3" t="s">
        <v>3</v>
      </c>
      <c r="B6" s="2"/>
      <c r="C6" s="6"/>
      <c r="D6" s="2" t="s">
        <v>6</v>
      </c>
    </row>
    <row r="7" spans="1:8" ht="21" customHeight="1">
      <c r="A7" s="4" t="s">
        <v>4</v>
      </c>
      <c r="B7" s="5"/>
      <c r="C7" s="7"/>
      <c r="D7" s="5" t="s">
        <v>6</v>
      </c>
      <c r="F7" s="8" t="s">
        <v>7</v>
      </c>
      <c r="G7" s="9"/>
      <c r="H7" s="10"/>
    </row>
    <row r="8" spans="1:8" ht="21" customHeight="1">
      <c r="A8" s="4" t="s">
        <v>5</v>
      </c>
      <c r="B8" s="5"/>
      <c r="C8" s="7"/>
      <c r="D8" s="5" t="s">
        <v>6</v>
      </c>
      <c r="F8" s="11" t="s">
        <v>27</v>
      </c>
      <c r="G8" s="12"/>
      <c r="H8" s="13"/>
    </row>
    <row r="9" spans="1:8" ht="21" customHeight="1"/>
    <row r="10" spans="1:8" ht="21" customHeight="1" thickBot="1">
      <c r="F10" s="58">
        <f ca="1">TODAY()</f>
        <v>41549</v>
      </c>
      <c r="G10" s="58"/>
      <c r="H10" s="58"/>
    </row>
    <row r="11" spans="1:8" ht="21" customHeight="1">
      <c r="A11" s="42" t="s">
        <v>8</v>
      </c>
      <c r="B11" s="22"/>
      <c r="C11" s="23" t="s">
        <v>10</v>
      </c>
      <c r="D11" s="49">
        <f>C6</f>
        <v>0</v>
      </c>
      <c r="E11" s="23" t="s">
        <v>12</v>
      </c>
      <c r="F11" s="51">
        <f>B11*C6</f>
        <v>0</v>
      </c>
      <c r="G11" s="23" t="s">
        <v>12</v>
      </c>
      <c r="H11" s="24"/>
    </row>
    <row r="12" spans="1:8" ht="21" customHeight="1">
      <c r="A12" s="43" t="s">
        <v>9</v>
      </c>
      <c r="B12" s="15"/>
      <c r="C12" s="14" t="s">
        <v>10</v>
      </c>
      <c r="D12" s="50">
        <f>C6</f>
        <v>0</v>
      </c>
      <c r="E12" s="14" t="s">
        <v>12</v>
      </c>
      <c r="F12" s="52">
        <f>B12*C6</f>
        <v>0</v>
      </c>
      <c r="G12" s="14" t="s">
        <v>12</v>
      </c>
      <c r="H12" s="26"/>
    </row>
    <row r="13" spans="1:8" ht="21" customHeight="1">
      <c r="A13" s="43" t="s">
        <v>3</v>
      </c>
      <c r="B13" s="15"/>
      <c r="C13" s="14" t="s">
        <v>11</v>
      </c>
      <c r="D13" s="15" t="str">
        <f>IF(B14="","",B14-D14+1)</f>
        <v/>
      </c>
      <c r="E13" s="14" t="s">
        <v>13</v>
      </c>
      <c r="F13" s="52" t="str">
        <f>IF(D13="","",C6/B14*D13)</f>
        <v/>
      </c>
      <c r="G13" s="14" t="s">
        <v>12</v>
      </c>
      <c r="H13" s="26"/>
    </row>
    <row r="14" spans="1:8" ht="21" customHeight="1">
      <c r="A14" s="43" t="s">
        <v>14</v>
      </c>
      <c r="B14" s="15"/>
      <c r="C14" s="14" t="s">
        <v>15</v>
      </c>
      <c r="D14" s="15"/>
      <c r="E14" s="14" t="s">
        <v>16</v>
      </c>
      <c r="F14" s="52"/>
      <c r="G14" s="14"/>
      <c r="H14" s="26"/>
    </row>
    <row r="15" spans="1:8" ht="21" customHeight="1">
      <c r="A15" s="43"/>
      <c r="B15" s="15"/>
      <c r="C15" s="14" t="s">
        <v>17</v>
      </c>
      <c r="D15" s="15"/>
      <c r="E15" s="14"/>
      <c r="F15" s="52" t="str">
        <f>IF(B15="","",C6)</f>
        <v/>
      </c>
      <c r="G15" s="14" t="s">
        <v>12</v>
      </c>
      <c r="H15" s="26"/>
    </row>
    <row r="16" spans="1:8" ht="21" customHeight="1">
      <c r="A16" s="43" t="s">
        <v>4</v>
      </c>
      <c r="B16" s="15" t="str">
        <f>IF(B13="","",B13)</f>
        <v/>
      </c>
      <c r="C16" s="14" t="s">
        <v>11</v>
      </c>
      <c r="D16" s="15"/>
      <c r="E16" s="14"/>
      <c r="F16" s="52" t="str">
        <f>IF(B16="","",C7/B14*D13)</f>
        <v/>
      </c>
      <c r="G16" s="14" t="s">
        <v>12</v>
      </c>
      <c r="H16" s="26"/>
    </row>
    <row r="17" spans="1:8" ht="21" customHeight="1">
      <c r="A17" s="43"/>
      <c r="B17" s="15" t="str">
        <f>IF(B15="","",B15)</f>
        <v/>
      </c>
      <c r="C17" s="14" t="s">
        <v>17</v>
      </c>
      <c r="D17" s="15"/>
      <c r="E17" s="14"/>
      <c r="F17" s="52" t="str">
        <f>IF(B17="","",C7)</f>
        <v/>
      </c>
      <c r="G17" s="14" t="s">
        <v>12</v>
      </c>
      <c r="H17" s="26"/>
    </row>
    <row r="18" spans="1:8" ht="21" customHeight="1">
      <c r="A18" s="43" t="s">
        <v>18</v>
      </c>
      <c r="B18" s="15" t="str">
        <f>IF(B13="","",B13)</f>
        <v/>
      </c>
      <c r="C18" s="14" t="s">
        <v>11</v>
      </c>
      <c r="D18" s="15"/>
      <c r="E18" s="14"/>
      <c r="F18" s="52" t="str">
        <f>IF(B18="","",C8/B14*D13)</f>
        <v/>
      </c>
      <c r="G18" s="14" t="s">
        <v>12</v>
      </c>
      <c r="H18" s="26"/>
    </row>
    <row r="19" spans="1:8" ht="21" customHeight="1">
      <c r="A19" s="25"/>
      <c r="B19" s="15" t="str">
        <f>IF(B15="","",B15)</f>
        <v/>
      </c>
      <c r="C19" s="14" t="s">
        <v>17</v>
      </c>
      <c r="D19" s="15"/>
      <c r="E19" s="14"/>
      <c r="F19" s="52" t="str">
        <f>IF(B19="","",C8)</f>
        <v/>
      </c>
      <c r="G19" s="14" t="s">
        <v>12</v>
      </c>
      <c r="H19" s="26"/>
    </row>
    <row r="20" spans="1:8" ht="21" customHeight="1">
      <c r="A20" s="25" t="s">
        <v>19</v>
      </c>
      <c r="B20" s="15"/>
      <c r="C20" s="14"/>
      <c r="D20" s="15"/>
      <c r="E20" s="14"/>
      <c r="F20" s="52"/>
      <c r="G20" s="14" t="s">
        <v>12</v>
      </c>
      <c r="H20" s="26"/>
    </row>
    <row r="21" spans="1:8" ht="21" customHeight="1">
      <c r="A21" s="25" t="s">
        <v>20</v>
      </c>
      <c r="B21" s="15"/>
      <c r="C21" s="14"/>
      <c r="D21" s="15"/>
      <c r="E21" s="14"/>
      <c r="F21" s="52">
        <f>C6*1.05</f>
        <v>0</v>
      </c>
      <c r="G21" s="14" t="s">
        <v>12</v>
      </c>
      <c r="H21" s="26"/>
    </row>
    <row r="22" spans="1:8" ht="21" customHeight="1">
      <c r="A22" s="25" t="s">
        <v>21</v>
      </c>
      <c r="B22" s="15"/>
      <c r="C22" s="14"/>
      <c r="D22" s="15"/>
      <c r="E22" s="14"/>
      <c r="F22" s="52" t="str">
        <f>IF(C8="","",C8*1.05)</f>
        <v/>
      </c>
      <c r="G22" s="14" t="s">
        <v>12</v>
      </c>
      <c r="H22" s="26"/>
    </row>
    <row r="23" spans="1:8" ht="21" customHeight="1">
      <c r="A23" s="25" t="s">
        <v>22</v>
      </c>
      <c r="B23" s="15"/>
      <c r="C23" s="14"/>
      <c r="D23" s="15"/>
      <c r="E23" s="14"/>
      <c r="F23" s="52"/>
      <c r="G23" s="14" t="s">
        <v>12</v>
      </c>
      <c r="H23" s="26"/>
    </row>
    <row r="24" spans="1:8" ht="21" customHeight="1" thickBot="1">
      <c r="A24" s="27"/>
      <c r="B24" s="18"/>
      <c r="C24" s="19"/>
      <c r="D24" s="18"/>
      <c r="E24" s="19"/>
      <c r="F24" s="53"/>
      <c r="G24" s="19" t="s">
        <v>12</v>
      </c>
      <c r="H24" s="28"/>
    </row>
    <row r="25" spans="1:8" ht="21" customHeight="1" thickTop="1" thickBot="1">
      <c r="A25" s="45" t="s">
        <v>23</v>
      </c>
      <c r="B25" s="20"/>
      <c r="C25" s="21"/>
      <c r="D25" s="20"/>
      <c r="E25" s="21"/>
      <c r="F25" s="54">
        <f>SUM(F11:F24)</f>
        <v>0</v>
      </c>
      <c r="G25" s="21" t="s">
        <v>12</v>
      </c>
      <c r="H25" s="29"/>
    </row>
    <row r="26" spans="1:8" ht="21" customHeight="1" thickTop="1">
      <c r="A26" s="44" t="s">
        <v>24</v>
      </c>
      <c r="B26" s="16"/>
      <c r="C26" s="17"/>
      <c r="D26" s="16"/>
      <c r="E26" s="17"/>
      <c r="F26" s="55"/>
      <c r="G26" s="17" t="s">
        <v>12</v>
      </c>
      <c r="H26" s="30"/>
    </row>
    <row r="27" spans="1:8" ht="21" customHeight="1">
      <c r="A27" s="25"/>
      <c r="B27" s="15"/>
      <c r="C27" s="14"/>
      <c r="D27" s="15"/>
      <c r="E27" s="14"/>
      <c r="F27" s="52"/>
      <c r="G27" s="14" t="s">
        <v>12</v>
      </c>
      <c r="H27" s="26"/>
    </row>
    <row r="28" spans="1:8" ht="21" customHeight="1" thickBot="1">
      <c r="A28" s="27"/>
      <c r="B28" s="18"/>
      <c r="C28" s="19"/>
      <c r="D28" s="18"/>
      <c r="E28" s="19"/>
      <c r="F28" s="53"/>
      <c r="G28" s="19" t="s">
        <v>12</v>
      </c>
      <c r="H28" s="28"/>
    </row>
    <row r="29" spans="1:8" ht="21" customHeight="1" thickTop="1" thickBot="1">
      <c r="A29" s="46" t="s">
        <v>25</v>
      </c>
      <c r="B29" s="47"/>
      <c r="C29" s="48"/>
      <c r="D29" s="47"/>
      <c r="E29" s="48"/>
      <c r="F29" s="56">
        <f>F25-F26-F27-F28</f>
        <v>0</v>
      </c>
      <c r="G29" s="31" t="s">
        <v>12</v>
      </c>
      <c r="H29" s="32"/>
    </row>
    <row r="30" spans="1:8">
      <c r="A30" s="33" t="s">
        <v>26</v>
      </c>
      <c r="B30" s="34"/>
      <c r="C30" s="34"/>
      <c r="D30" s="34"/>
      <c r="E30" s="34"/>
      <c r="F30" s="34"/>
      <c r="G30" s="34"/>
      <c r="H30" s="35"/>
    </row>
    <row r="31" spans="1:8">
      <c r="A31" s="36"/>
      <c r="B31" s="37"/>
      <c r="C31" s="37"/>
      <c r="D31" s="37"/>
      <c r="E31" s="37"/>
      <c r="F31" s="37"/>
      <c r="G31" s="37"/>
      <c r="H31" s="38"/>
    </row>
    <row r="32" spans="1:8">
      <c r="A32" s="36"/>
      <c r="B32" s="37"/>
      <c r="C32" s="37"/>
      <c r="D32" s="37"/>
      <c r="E32" s="37"/>
      <c r="F32" s="37"/>
      <c r="G32" s="37"/>
      <c r="H32" s="38"/>
    </row>
    <row r="33" spans="1:8">
      <c r="A33" s="36"/>
      <c r="B33" s="37"/>
      <c r="C33" s="37"/>
      <c r="D33" s="37"/>
      <c r="E33" s="37"/>
      <c r="F33" s="37"/>
      <c r="G33" s="37"/>
      <c r="H33" s="38"/>
    </row>
    <row r="34" spans="1:8">
      <c r="A34" s="36"/>
      <c r="B34" s="37"/>
      <c r="C34" s="37"/>
      <c r="D34" s="37"/>
      <c r="E34" s="37"/>
      <c r="F34" s="37"/>
      <c r="G34" s="37"/>
      <c r="H34" s="38"/>
    </row>
    <row r="35" spans="1:8">
      <c r="A35" s="36"/>
      <c r="B35" s="37"/>
      <c r="C35" s="37"/>
      <c r="D35" s="37"/>
      <c r="E35" s="37"/>
      <c r="F35" s="37"/>
      <c r="G35" s="37"/>
      <c r="H35" s="38"/>
    </row>
    <row r="36" spans="1:8" ht="14.25" thickBot="1">
      <c r="A36" s="39"/>
      <c r="B36" s="40"/>
      <c r="C36" s="40"/>
      <c r="D36" s="40"/>
      <c r="E36" s="40"/>
      <c r="F36" s="40"/>
      <c r="G36" s="40"/>
      <c r="H36" s="41"/>
    </row>
  </sheetData>
  <mergeCells count="4">
    <mergeCell ref="A1:H1"/>
    <mergeCell ref="B3:D3"/>
    <mergeCell ref="D4:H4"/>
    <mergeCell ref="F10:H10"/>
  </mergeCells>
  <phoneticPr fontId="2"/>
  <printOptions horizontalCentered="1" verticalCentered="1"/>
  <pageMargins left="0.74803149606299213" right="0.74803149606299213" top="0.98425196850393704" bottom="0.98425196850393704" header="0.51181102362204722" footer="0.51181102362204722"/>
  <pageSetup paperSize="9" scale="65" orientation="landscape" horizontalDpi="0" verticalDpi="0" r:id="rId1"/>
  <headerFooter alignWithMargins="0">
    <oddHeader>&amp;C&amp;14【数式・関数】</oddHeader>
    <oddFooter>&amp;C３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3</vt:i4>
      </vt:variant>
    </vt:vector>
  </HeadingPairs>
  <TitlesOfParts>
    <vt:vector size="6" baseType="lpstr">
      <vt:lpstr>完成</vt:lpstr>
      <vt:lpstr>書式設定</vt:lpstr>
      <vt:lpstr>数式</vt:lpstr>
      <vt:lpstr>完成!Print_Area</vt:lpstr>
      <vt:lpstr>書式設定!Print_Area</vt:lpstr>
      <vt:lpstr>数式!Print_Area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ｙ</dc:creator>
  <cp:lastModifiedBy>生徒ＴD7-001</cp:lastModifiedBy>
  <cp:lastPrinted>2013-09-23T02:05:45Z</cp:lastPrinted>
  <dcterms:created xsi:type="dcterms:W3CDTF">2007-02-13T12:44:26Z</dcterms:created>
  <dcterms:modified xsi:type="dcterms:W3CDTF">2013-10-02T08:09:32Z</dcterms:modified>
</cp:coreProperties>
</file>